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arnesen/Documents/Canines as biodetectors /Data/"/>
    </mc:Choice>
  </mc:AlternateContent>
  <xr:revisionPtr revIDLastSave="0" documentId="8_{51BE3DD2-B02C-8342-80FF-E13DE3483CEB}" xr6:coauthVersionLast="45" xr6:coauthVersionMax="45" xr10:uidLastSave="{00000000-0000-0000-0000-000000000000}"/>
  <bookViews>
    <workbookView xWindow="0" yWindow="460" windowWidth="28800" windowHeight="16260" xr2:uid="{0196E8E5-1A93-5F43-B1D6-54B10B688580}"/>
  </bookViews>
  <sheets>
    <sheet name="Akira" sheetId="1" r:id="rId1"/>
    <sheet name="Bailey" sheetId="2" r:id="rId2"/>
    <sheet name="Chilli" sheetId="3" r:id="rId3"/>
    <sheet name="Shib" sheetId="4" r:id="rId4"/>
    <sheet name="Tap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4" l="1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1" i="4"/>
  <c r="F71" i="4"/>
  <c r="G70" i="4"/>
  <c r="F70" i="4"/>
  <c r="G69" i="4"/>
  <c r="F69" i="4"/>
  <c r="G68" i="4"/>
  <c r="F68" i="4"/>
  <c r="G67" i="4"/>
  <c r="F67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1" i="3"/>
  <c r="F71" i="3"/>
  <c r="G70" i="3"/>
  <c r="F70" i="3"/>
  <c r="G69" i="3"/>
  <c r="F69" i="3"/>
  <c r="G68" i="3"/>
  <c r="F68" i="3"/>
  <c r="G67" i="3"/>
  <c r="F67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79" i="2"/>
  <c r="F79" i="2"/>
  <c r="G78" i="2"/>
  <c r="F78" i="2"/>
  <c r="G77" i="2"/>
  <c r="F77" i="2"/>
  <c r="G76" i="2"/>
  <c r="F76" i="2"/>
  <c r="G75" i="2"/>
  <c r="F75" i="2"/>
  <c r="G74" i="2"/>
  <c r="F74" i="2"/>
  <c r="G69" i="2"/>
  <c r="F69" i="2"/>
  <c r="G68" i="2"/>
  <c r="F68" i="2"/>
  <c r="G67" i="2"/>
  <c r="F67" i="2"/>
  <c r="G66" i="2"/>
  <c r="F66" i="2"/>
  <c r="G65" i="2"/>
  <c r="F65" i="2"/>
  <c r="G64" i="2"/>
  <c r="F64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M30" i="4" l="1"/>
  <c r="M3" i="2"/>
  <c r="I28" i="5" l="1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J25" i="5" l="1"/>
  <c r="N25" i="5" s="1"/>
  <c r="N3" i="5"/>
  <c r="N11" i="5"/>
  <c r="N19" i="5"/>
  <c r="J4" i="5"/>
  <c r="M4" i="5" s="1"/>
  <c r="N4" i="5"/>
  <c r="J8" i="5"/>
  <c r="N8" i="5" s="1"/>
  <c r="J12" i="5"/>
  <c r="M12" i="5" s="1"/>
  <c r="N12" i="5"/>
  <c r="J16" i="5"/>
  <c r="N16" i="5" s="1"/>
  <c r="J20" i="5"/>
  <c r="M20" i="5" s="1"/>
  <c r="N20" i="5"/>
  <c r="J24" i="5"/>
  <c r="N24" i="5" s="1"/>
  <c r="J5" i="5"/>
  <c r="N5" i="5"/>
  <c r="J9" i="5"/>
  <c r="N9" i="5" s="1"/>
  <c r="J13" i="5"/>
  <c r="N13" i="5"/>
  <c r="J17" i="5"/>
  <c r="N17" i="5" s="1"/>
  <c r="J21" i="5"/>
  <c r="N21" i="5"/>
  <c r="N6" i="5"/>
  <c r="N14" i="5"/>
  <c r="N22" i="5"/>
  <c r="J26" i="5"/>
  <c r="J10" i="5"/>
  <c r="J2" i="5"/>
  <c r="J6" i="5"/>
  <c r="J14" i="5"/>
  <c r="J18" i="5"/>
  <c r="J22" i="5"/>
  <c r="M8" i="5"/>
  <c r="M16" i="5"/>
  <c r="M24" i="5"/>
  <c r="M5" i="5"/>
  <c r="M9" i="5"/>
  <c r="M13" i="5"/>
  <c r="M17" i="5"/>
  <c r="M21" i="5"/>
  <c r="M25" i="5"/>
  <c r="J11" i="5"/>
  <c r="M14" i="5"/>
  <c r="J27" i="5"/>
  <c r="N27" i="5" s="1"/>
  <c r="J28" i="5"/>
  <c r="N28" i="5" s="1"/>
  <c r="M2" i="5"/>
  <c r="J3" i="5"/>
  <c r="M6" i="5"/>
  <c r="J7" i="5"/>
  <c r="N7" i="5" s="1"/>
  <c r="J15" i="5"/>
  <c r="N15" i="5" s="1"/>
  <c r="J19" i="5"/>
  <c r="J23" i="5"/>
  <c r="N23" i="5" s="1"/>
  <c r="M26" i="5"/>
  <c r="N26" i="5" l="1"/>
  <c r="N18" i="5"/>
  <c r="N10" i="5"/>
  <c r="N2" i="5"/>
  <c r="M10" i="5"/>
  <c r="M18" i="5"/>
  <c r="M22" i="5"/>
  <c r="M7" i="5"/>
  <c r="M28" i="5"/>
  <c r="M11" i="5"/>
  <c r="M23" i="5"/>
  <c r="M27" i="5"/>
  <c r="M19" i="5"/>
  <c r="M3" i="5"/>
  <c r="M15" i="5"/>
  <c r="L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I4" i="4" l="1"/>
  <c r="M4" i="4"/>
  <c r="I8" i="4"/>
  <c r="M8" i="4"/>
  <c r="I17" i="4"/>
  <c r="M17" i="4"/>
  <c r="I20" i="4"/>
  <c r="L20" i="4" s="1"/>
  <c r="M20" i="4"/>
  <c r="I29" i="4"/>
  <c r="M29" i="4"/>
  <c r="I12" i="4"/>
  <c r="M12" i="4"/>
  <c r="I24" i="4"/>
  <c r="M24" i="4"/>
  <c r="I5" i="4"/>
  <c r="M5" i="4"/>
  <c r="I13" i="4"/>
  <c r="M13" i="4"/>
  <c r="I18" i="4"/>
  <c r="M18" i="4"/>
  <c r="I25" i="4"/>
  <c r="M25" i="4"/>
  <c r="M6" i="4"/>
  <c r="I16" i="4"/>
  <c r="M16" i="4" s="1"/>
  <c r="I28" i="4"/>
  <c r="M28" i="4"/>
  <c r="I9" i="4"/>
  <c r="M9" i="4"/>
  <c r="I21" i="4"/>
  <c r="M21" i="4" s="1"/>
  <c r="M11" i="4"/>
  <c r="I14" i="4"/>
  <c r="M14" i="4" s="1"/>
  <c r="I26" i="4"/>
  <c r="I10" i="4"/>
  <c r="L10" i="4" s="1"/>
  <c r="I6" i="4"/>
  <c r="I22" i="4"/>
  <c r="L22" i="4" s="1"/>
  <c r="L5" i="4"/>
  <c r="L9" i="4"/>
  <c r="L13" i="4"/>
  <c r="L17" i="4"/>
  <c r="L25" i="4"/>
  <c r="L29" i="4"/>
  <c r="L4" i="4"/>
  <c r="L8" i="4"/>
  <c r="L12" i="4"/>
  <c r="L24" i="4"/>
  <c r="L28" i="4"/>
  <c r="I3" i="4"/>
  <c r="M3" i="4" s="1"/>
  <c r="I7" i="4"/>
  <c r="M7" i="4" s="1"/>
  <c r="I15" i="4"/>
  <c r="M15" i="4" s="1"/>
  <c r="L6" i="4"/>
  <c r="I11" i="4"/>
  <c r="L18" i="4"/>
  <c r="I19" i="4"/>
  <c r="M19" i="4" s="1"/>
  <c r="I23" i="4"/>
  <c r="M23" i="4" s="1"/>
  <c r="L26" i="4"/>
  <c r="I27" i="4"/>
  <c r="M27" i="4" s="1"/>
  <c r="L21" i="4" l="1"/>
  <c r="L14" i="4"/>
  <c r="M22" i="4"/>
  <c r="L16" i="4"/>
  <c r="M26" i="4"/>
  <c r="M10" i="4"/>
  <c r="L11" i="4"/>
  <c r="L7" i="4"/>
  <c r="L27" i="4"/>
  <c r="L19" i="4"/>
  <c r="L3" i="4"/>
  <c r="L15" i="4"/>
  <c r="L23" i="4"/>
  <c r="H30" i="3"/>
  <c r="H29" i="3"/>
  <c r="H28" i="3"/>
  <c r="H27" i="3"/>
  <c r="H26" i="3"/>
  <c r="H25" i="3"/>
  <c r="H24" i="3"/>
  <c r="H23" i="3"/>
  <c r="H22" i="3"/>
  <c r="H21" i="3"/>
  <c r="H20" i="3"/>
  <c r="H19" i="3"/>
  <c r="I18" i="3"/>
  <c r="H17" i="3"/>
  <c r="H16" i="3"/>
  <c r="H15" i="3"/>
  <c r="J14" i="3"/>
  <c r="H14" i="3"/>
  <c r="H13" i="3"/>
  <c r="H12" i="3"/>
  <c r="H11" i="3"/>
  <c r="H10" i="3"/>
  <c r="H9" i="3"/>
  <c r="H8" i="3"/>
  <c r="H7" i="3"/>
  <c r="H6" i="3"/>
  <c r="H5" i="3"/>
  <c r="H4" i="3"/>
  <c r="H3" i="3"/>
  <c r="I10" i="3" l="1"/>
  <c r="M10" i="3" s="1"/>
  <c r="I3" i="3"/>
  <c r="M3" i="3"/>
  <c r="I6" i="3"/>
  <c r="M6" i="3" s="1"/>
  <c r="I17" i="3"/>
  <c r="M17" i="3" s="1"/>
  <c r="I11" i="3"/>
  <c r="M11" i="3" s="1"/>
  <c r="I12" i="3"/>
  <c r="L12" i="3" s="1"/>
  <c r="I15" i="3"/>
  <c r="M15" i="3" s="1"/>
  <c r="I22" i="3"/>
  <c r="M22" i="3" s="1"/>
  <c r="I26" i="3"/>
  <c r="M26" i="3"/>
  <c r="I14" i="3"/>
  <c r="M14" i="3" s="1"/>
  <c r="I7" i="3"/>
  <c r="M7" i="3" s="1"/>
  <c r="L18" i="3"/>
  <c r="M18" i="3"/>
  <c r="I19" i="3"/>
  <c r="M19" i="3" s="1"/>
  <c r="I23" i="3"/>
  <c r="M23" i="3" s="1"/>
  <c r="I27" i="3"/>
  <c r="M27" i="3" s="1"/>
  <c r="I4" i="3"/>
  <c r="L4" i="3" s="1"/>
  <c r="I8" i="3"/>
  <c r="I20" i="3"/>
  <c r="I24" i="3"/>
  <c r="I28" i="3"/>
  <c r="L22" i="3"/>
  <c r="L26" i="3"/>
  <c r="L3" i="3"/>
  <c r="L17" i="3"/>
  <c r="L23" i="3"/>
  <c r="L6" i="3"/>
  <c r="L10" i="3"/>
  <c r="L14" i="3"/>
  <c r="I5" i="3"/>
  <c r="M5" i="3" s="1"/>
  <c r="I9" i="3"/>
  <c r="M9" i="3" s="1"/>
  <c r="I16" i="3"/>
  <c r="M16" i="3" s="1"/>
  <c r="I21" i="3"/>
  <c r="M21" i="3" s="1"/>
  <c r="I25" i="3"/>
  <c r="M25" i="3" s="1"/>
  <c r="I29" i="3"/>
  <c r="M29" i="3" s="1"/>
  <c r="L8" i="3"/>
  <c r="I13" i="3"/>
  <c r="M13" i="3" s="1"/>
  <c r="L15" i="3"/>
  <c r="I30" i="3"/>
  <c r="M30" i="3" s="1"/>
  <c r="L11" i="3" l="1"/>
  <c r="L7" i="3"/>
  <c r="M8" i="3"/>
  <c r="M28" i="3"/>
  <c r="L19" i="3"/>
  <c r="M20" i="3"/>
  <c r="M12" i="3"/>
  <c r="M4" i="3"/>
  <c r="L27" i="3"/>
  <c r="M24" i="3"/>
  <c r="L28" i="3"/>
  <c r="L20" i="3"/>
  <c r="L24" i="3"/>
  <c r="L30" i="3"/>
  <c r="L29" i="3"/>
  <c r="L21" i="3"/>
  <c r="L9" i="3"/>
  <c r="L13" i="3"/>
  <c r="L25" i="3"/>
  <c r="L16" i="3"/>
  <c r="L5" i="3"/>
  <c r="J26" i="2" l="1"/>
  <c r="H26" i="2"/>
  <c r="M26" i="2" s="1"/>
  <c r="J25" i="2"/>
  <c r="H25" i="2"/>
  <c r="J24" i="2"/>
  <c r="H24" i="2"/>
  <c r="H23" i="2"/>
  <c r="H22" i="2"/>
  <c r="J21" i="2"/>
  <c r="H21" i="2"/>
  <c r="J20" i="2"/>
  <c r="H20" i="2"/>
  <c r="J19" i="2"/>
  <c r="H19" i="2"/>
  <c r="J18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4" i="2"/>
  <c r="L3" i="2"/>
  <c r="I8" i="2" l="1"/>
  <c r="M8" i="2" s="1"/>
  <c r="I12" i="2"/>
  <c r="M12" i="2"/>
  <c r="I16" i="2"/>
  <c r="M16" i="2" s="1"/>
  <c r="I21" i="2"/>
  <c r="L21" i="2" s="1"/>
  <c r="M21" i="2"/>
  <c r="I5" i="2"/>
  <c r="M5" i="2" s="1"/>
  <c r="I9" i="2"/>
  <c r="M9" i="2"/>
  <c r="I13" i="2"/>
  <c r="M13" i="2" s="1"/>
  <c r="I17" i="2"/>
  <c r="L17" i="2" s="1"/>
  <c r="M17" i="2"/>
  <c r="L4" i="2"/>
  <c r="M4" i="2"/>
  <c r="I25" i="2"/>
  <c r="M25" i="2" s="1"/>
  <c r="I6" i="2"/>
  <c r="I18" i="2"/>
  <c r="I14" i="2"/>
  <c r="I20" i="2"/>
  <c r="I10" i="2"/>
  <c r="I22" i="2"/>
  <c r="L26" i="2"/>
  <c r="L16" i="2"/>
  <c r="L9" i="2"/>
  <c r="L12" i="2"/>
  <c r="I15" i="2"/>
  <c r="M15" i="2" s="1"/>
  <c r="I7" i="2"/>
  <c r="M7" i="2" s="1"/>
  <c r="I11" i="2"/>
  <c r="M11" i="2" s="1"/>
  <c r="I19" i="2"/>
  <c r="L19" i="2" s="1"/>
  <c r="I24" i="2"/>
  <c r="L24" i="2" s="1"/>
  <c r="I23" i="2"/>
  <c r="M23" i="2" s="1"/>
  <c r="L8" i="2" l="1"/>
  <c r="L13" i="2"/>
  <c r="L25" i="2"/>
  <c r="L5" i="2"/>
  <c r="M20" i="2"/>
  <c r="M14" i="2"/>
  <c r="M6" i="2"/>
  <c r="L6" i="2"/>
  <c r="L18" i="2"/>
  <c r="M22" i="2"/>
  <c r="M10" i="2"/>
  <c r="M24" i="2"/>
  <c r="M19" i="2"/>
  <c r="M18" i="2"/>
  <c r="L10" i="2"/>
  <c r="L20" i="2"/>
  <c r="L14" i="2"/>
  <c r="L22" i="2"/>
  <c r="L15" i="2"/>
  <c r="L23" i="2"/>
  <c r="L7" i="2"/>
  <c r="L11" i="2"/>
  <c r="H38" i="1" l="1"/>
  <c r="H37" i="1"/>
  <c r="H36" i="1"/>
  <c r="I35" i="1"/>
  <c r="H35" i="1"/>
  <c r="M35" i="1" s="1"/>
  <c r="H34" i="1"/>
  <c r="H33" i="1"/>
  <c r="H32" i="1"/>
  <c r="H31" i="1"/>
  <c r="H30" i="1"/>
  <c r="H29" i="1"/>
  <c r="H28" i="1"/>
  <c r="H27" i="1"/>
  <c r="J26" i="1"/>
  <c r="H26" i="1"/>
  <c r="H25" i="1"/>
  <c r="J24" i="1"/>
  <c r="H24" i="1"/>
  <c r="J23" i="1"/>
  <c r="H23" i="1"/>
  <c r="H22" i="1"/>
  <c r="J21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20" i="1" l="1"/>
  <c r="M34" i="1"/>
  <c r="I4" i="1"/>
  <c r="L4" i="1" s="1"/>
  <c r="I18" i="1"/>
  <c r="M18" i="1" s="1"/>
  <c r="I9" i="1"/>
  <c r="M9" i="1" s="1"/>
  <c r="I5" i="1"/>
  <c r="M5" i="1" s="1"/>
  <c r="I8" i="1"/>
  <c r="M8" i="1" s="1"/>
  <c r="I12" i="1"/>
  <c r="L12" i="1" s="1"/>
  <c r="I37" i="1"/>
  <c r="M37" i="1" s="1"/>
  <c r="I6" i="1"/>
  <c r="M6" i="1" s="1"/>
  <c r="I13" i="1"/>
  <c r="M13" i="1" s="1"/>
  <c r="I16" i="1"/>
  <c r="M16" i="1" s="1"/>
  <c r="I23" i="1"/>
  <c r="M23" i="1" s="1"/>
  <c r="I10" i="1"/>
  <c r="M10" i="1" s="1"/>
  <c r="I14" i="1"/>
  <c r="M14" i="1" s="1"/>
  <c r="I17" i="1"/>
  <c r="M17" i="1" s="1"/>
  <c r="I21" i="1"/>
  <c r="L21" i="1" s="1"/>
  <c r="I26" i="1"/>
  <c r="L26" i="1" s="1"/>
  <c r="I29" i="1"/>
  <c r="L29" i="1" s="1"/>
  <c r="I33" i="1"/>
  <c r="M33" i="1" s="1"/>
  <c r="I38" i="1"/>
  <c r="M38" i="1" s="1"/>
  <c r="I24" i="1"/>
  <c r="L24" i="1" s="1"/>
  <c r="I30" i="1"/>
  <c r="M30" i="1" s="1"/>
  <c r="I34" i="1"/>
  <c r="I3" i="1"/>
  <c r="M3" i="1" s="1"/>
  <c r="L6" i="1"/>
  <c r="L8" i="1"/>
  <c r="I11" i="1"/>
  <c r="M11" i="1" s="1"/>
  <c r="I19" i="1"/>
  <c r="M19" i="1" s="1"/>
  <c r="L5" i="1"/>
  <c r="L13" i="1"/>
  <c r="I7" i="1"/>
  <c r="M7" i="1" s="1"/>
  <c r="L10" i="1"/>
  <c r="I15" i="1"/>
  <c r="M15" i="1" s="1"/>
  <c r="I22" i="1"/>
  <c r="L22" i="1" s="1"/>
  <c r="L17" i="1"/>
  <c r="I27" i="1"/>
  <c r="M27" i="1" s="1"/>
  <c r="L34" i="1"/>
  <c r="I31" i="1"/>
  <c r="M31" i="1" s="1"/>
  <c r="I20" i="1"/>
  <c r="I25" i="1"/>
  <c r="M25" i="1" s="1"/>
  <c r="I28" i="1"/>
  <c r="M28" i="1" s="1"/>
  <c r="I32" i="1"/>
  <c r="M32" i="1" s="1"/>
  <c r="L35" i="1"/>
  <c r="I36" i="1"/>
  <c r="M36" i="1" s="1"/>
  <c r="L37" i="1" l="1"/>
  <c r="L33" i="1"/>
  <c r="L23" i="1"/>
  <c r="M26" i="1"/>
  <c r="M22" i="1"/>
  <c r="M29" i="1"/>
  <c r="M4" i="1"/>
  <c r="M24" i="1"/>
  <c r="M21" i="1"/>
  <c r="M12" i="1"/>
  <c r="L16" i="1"/>
  <c r="L18" i="1"/>
  <c r="L14" i="1"/>
  <c r="L38" i="1"/>
  <c r="L9" i="1"/>
  <c r="L27" i="1"/>
  <c r="L36" i="1"/>
  <c r="L32" i="1"/>
  <c r="L31" i="1"/>
  <c r="L30" i="1"/>
  <c r="L11" i="1"/>
  <c r="L19" i="1"/>
  <c r="L15" i="1"/>
  <c r="L28" i="1"/>
  <c r="L25" i="1"/>
  <c r="L20" i="1"/>
  <c r="L3" i="1"/>
  <c r="L7" i="1"/>
</calcChain>
</file>

<file path=xl/sharedStrings.xml><?xml version="1.0" encoding="utf-8"?>
<sst xmlns="http://schemas.openxmlformats.org/spreadsheetml/2006/main" count="569" uniqueCount="48">
  <si>
    <t xml:space="preserve">Session </t>
  </si>
  <si>
    <t>Date</t>
  </si>
  <si>
    <t>Trial 1</t>
  </si>
  <si>
    <t>Trial 2</t>
  </si>
  <si>
    <t>Trial 3</t>
  </si>
  <si>
    <t>Trial 4</t>
  </si>
  <si>
    <t>Trial 5</t>
  </si>
  <si>
    <t>True positive</t>
  </si>
  <si>
    <t>False positive</t>
  </si>
  <si>
    <t>True negative</t>
  </si>
  <si>
    <t>False negative</t>
  </si>
  <si>
    <t>SUM</t>
  </si>
  <si>
    <t xml:space="preserve">Phase </t>
  </si>
  <si>
    <t>Phase 3, goal 2</t>
  </si>
  <si>
    <t>Session</t>
  </si>
  <si>
    <t xml:space="preserve">Dato </t>
  </si>
  <si>
    <t>False postive</t>
  </si>
  <si>
    <t>Phase 2, goal 1</t>
  </si>
  <si>
    <t>Tapas</t>
  </si>
  <si>
    <t>Phase 1</t>
  </si>
  <si>
    <t>Phase 1, goal 1</t>
  </si>
  <si>
    <t>Phase 1, goal 2</t>
  </si>
  <si>
    <t>Phase 2, goal 2</t>
  </si>
  <si>
    <t>phase 2, goal 2</t>
  </si>
  <si>
    <t>Pase 2, goal 2</t>
  </si>
  <si>
    <t>Pase 1, goal 2</t>
  </si>
  <si>
    <t>Accuracy (%)</t>
  </si>
  <si>
    <t xml:space="preserve">Phase one and two </t>
  </si>
  <si>
    <t>Phase three</t>
  </si>
  <si>
    <t xml:space="preserve">1-holed platform </t>
  </si>
  <si>
    <t>True postive</t>
  </si>
  <si>
    <t xml:space="preserve">True negative </t>
  </si>
  <si>
    <t>Phase</t>
  </si>
  <si>
    <t>Yes/no</t>
  </si>
  <si>
    <t>4-holed platform</t>
  </si>
  <si>
    <t xml:space="preserve">4-alternative choice </t>
  </si>
  <si>
    <t>2-holed platform</t>
  </si>
  <si>
    <t>Sum</t>
  </si>
  <si>
    <t xml:space="preserve">2-alternative choice </t>
  </si>
  <si>
    <t>1-holed platform</t>
  </si>
  <si>
    <t xml:space="preserve">Yes/no </t>
  </si>
  <si>
    <t>false positive</t>
  </si>
  <si>
    <t>2-holed paltform</t>
  </si>
  <si>
    <t>2-alternative choice</t>
  </si>
  <si>
    <t xml:space="preserve">False negative </t>
  </si>
  <si>
    <t>4-alternative choice</t>
  </si>
  <si>
    <t>Sensitivity (%)</t>
  </si>
  <si>
    <t xml:space="preserve">Accuracy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</si>
</sst>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14" fontId="0" fillId="4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14" fontId="0" fillId="0" borderId="4" xfId="0" applyNumberFormat="1" applyFont="1" applyFill="1" applyBorder="1" applyAlignment="1"/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0" fontId="0" fillId="0" borderId="8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46C1-DB1D-5F4F-974A-C4F49D8A1CEF}">
  <dimension ref="A1:R150"/>
  <sheetViews>
    <sheetView tabSelected="1" zoomScale="90" zoomScaleNormal="90" workbookViewId="0">
      <selection activeCell="A40" sqref="A40:F40"/>
    </sheetView>
  </sheetViews>
  <sheetFormatPr baseColWidth="10" defaultRowHeight="16" x14ac:dyDescent="0.2"/>
  <cols>
    <col min="2" max="2" width="13" customWidth="1"/>
    <col min="3" max="3" width="14.1640625" customWidth="1"/>
    <col min="4" max="4" width="15.1640625" customWidth="1"/>
    <col min="5" max="5" width="15.33203125" customWidth="1"/>
    <col min="6" max="6" width="8.83203125" customWidth="1"/>
    <col min="7" max="7" width="15.33203125" customWidth="1"/>
    <col min="8" max="8" width="19" customWidth="1"/>
    <col min="9" max="9" width="32.5" customWidth="1"/>
    <col min="10" max="10" width="16.1640625" customWidth="1"/>
    <col min="11" max="11" width="16" customWidth="1"/>
    <col min="12" max="12" width="15.83203125" customWidth="1"/>
    <col min="14" max="14" width="14.6640625" style="28" customWidth="1"/>
    <col min="15" max="15" width="14.6640625" customWidth="1"/>
    <col min="16" max="16" width="15.83203125" customWidth="1"/>
    <col min="17" max="17" width="14.33203125" customWidth="1"/>
    <col min="18" max="18" width="13.5" customWidth="1"/>
    <col min="19" max="19" width="12.6640625" customWidth="1"/>
    <col min="20" max="20" width="14.1640625" customWidth="1"/>
    <col min="21" max="21" width="18" customWidth="1"/>
    <col min="22" max="22" width="13.5" customWidth="1"/>
  </cols>
  <sheetData>
    <row r="1" spans="1:18" ht="32" thickBot="1" x14ac:dyDescent="0.4">
      <c r="A1" s="30" t="s">
        <v>27</v>
      </c>
      <c r="B1" s="30"/>
      <c r="C1" s="30"/>
      <c r="D1" s="30"/>
      <c r="E1" s="30"/>
      <c r="F1" s="30"/>
    </row>
    <row r="2" spans="1:18" ht="17" thickBot="1" x14ac:dyDescent="0.25">
      <c r="A2" s="20" t="s">
        <v>0</v>
      </c>
      <c r="B2" s="15" t="s">
        <v>1</v>
      </c>
      <c r="C2" s="21" t="s">
        <v>2</v>
      </c>
      <c r="D2" s="15" t="s">
        <v>3</v>
      </c>
      <c r="E2" s="21" t="s">
        <v>4</v>
      </c>
      <c r="F2" s="15" t="s">
        <v>5</v>
      </c>
      <c r="G2" s="21" t="s">
        <v>6</v>
      </c>
      <c r="H2" s="15" t="s">
        <v>7</v>
      </c>
      <c r="I2" s="21" t="s">
        <v>8</v>
      </c>
      <c r="J2" s="15" t="s">
        <v>9</v>
      </c>
      <c r="K2" s="21" t="s">
        <v>10</v>
      </c>
      <c r="L2" s="15" t="s">
        <v>11</v>
      </c>
      <c r="M2" s="27" t="s">
        <v>26</v>
      </c>
      <c r="N2" s="15" t="s">
        <v>12</v>
      </c>
    </row>
    <row r="3" spans="1:18" x14ac:dyDescent="0.2">
      <c r="A3" s="48">
        <v>1</v>
      </c>
      <c r="B3" s="49">
        <v>42708</v>
      </c>
      <c r="C3" s="48">
        <v>10</v>
      </c>
      <c r="D3" s="48">
        <v>10</v>
      </c>
      <c r="E3" s="48">
        <v>10</v>
      </c>
      <c r="F3" s="48">
        <v>10</v>
      </c>
      <c r="G3" s="48">
        <v>10</v>
      </c>
      <c r="H3" s="48">
        <f>SUM(C3:G3)</f>
        <v>50</v>
      </c>
      <c r="I3" s="48">
        <f>50-H3</f>
        <v>0</v>
      </c>
      <c r="J3" s="48">
        <v>150</v>
      </c>
      <c r="K3" s="48">
        <v>0</v>
      </c>
      <c r="L3" s="50">
        <f>K3+J3+I3+H3</f>
        <v>200</v>
      </c>
      <c r="M3" s="51">
        <f t="shared" ref="M3:M38" si="0">100*((H3+J3)/(H3+I3+J3+K3))</f>
        <v>100</v>
      </c>
      <c r="N3" s="52" t="s">
        <v>19</v>
      </c>
    </row>
    <row r="4" spans="1:18" x14ac:dyDescent="0.2">
      <c r="A4" s="53">
        <v>2</v>
      </c>
      <c r="B4" s="54">
        <v>42710</v>
      </c>
      <c r="C4" s="53">
        <v>10</v>
      </c>
      <c r="D4" s="53">
        <v>10</v>
      </c>
      <c r="E4" s="53">
        <v>10</v>
      </c>
      <c r="F4" s="53">
        <v>10</v>
      </c>
      <c r="G4" s="53">
        <v>10</v>
      </c>
      <c r="H4" s="53">
        <f>SUM(C4:G4)</f>
        <v>50</v>
      </c>
      <c r="I4" s="53">
        <f>50-H4</f>
        <v>0</v>
      </c>
      <c r="J4" s="53">
        <v>150</v>
      </c>
      <c r="K4" s="53">
        <v>0</v>
      </c>
      <c r="L4" s="50">
        <f t="shared" ref="L4:L19" si="1">K4+J4+I4+H4</f>
        <v>200</v>
      </c>
      <c r="M4" s="51">
        <f t="shared" si="0"/>
        <v>100</v>
      </c>
      <c r="N4" s="55" t="s">
        <v>20</v>
      </c>
    </row>
    <row r="5" spans="1:18" x14ac:dyDescent="0.2">
      <c r="A5" s="53">
        <v>3</v>
      </c>
      <c r="B5" s="54">
        <v>42413</v>
      </c>
      <c r="C5" s="53">
        <v>10</v>
      </c>
      <c r="D5" s="53">
        <v>10</v>
      </c>
      <c r="E5" s="53">
        <v>10</v>
      </c>
      <c r="F5" s="53">
        <v>10</v>
      </c>
      <c r="G5" s="53">
        <v>10</v>
      </c>
      <c r="H5" s="53">
        <f>SUM(C5:G5)</f>
        <v>50</v>
      </c>
      <c r="I5" s="53">
        <f>50-H5</f>
        <v>0</v>
      </c>
      <c r="J5" s="53">
        <v>150</v>
      </c>
      <c r="K5" s="53">
        <v>0</v>
      </c>
      <c r="L5" s="50">
        <f t="shared" si="1"/>
        <v>200</v>
      </c>
      <c r="M5" s="51">
        <f t="shared" si="0"/>
        <v>100</v>
      </c>
      <c r="N5" s="55" t="s">
        <v>20</v>
      </c>
    </row>
    <row r="6" spans="1:18" x14ac:dyDescent="0.2">
      <c r="A6" s="53">
        <v>4</v>
      </c>
      <c r="B6" s="54">
        <v>42719</v>
      </c>
      <c r="C6" s="53">
        <v>10</v>
      </c>
      <c r="D6" s="53">
        <v>10</v>
      </c>
      <c r="E6" s="53">
        <v>10</v>
      </c>
      <c r="F6" s="53">
        <v>10</v>
      </c>
      <c r="G6" s="53">
        <v>10</v>
      </c>
      <c r="H6" s="53">
        <f t="shared" ref="H6:H34" si="2">SUM(C6:G6)</f>
        <v>50</v>
      </c>
      <c r="I6" s="53">
        <f t="shared" ref="I6:I34" si="3">50-H6</f>
        <v>0</v>
      </c>
      <c r="J6" s="53">
        <v>150</v>
      </c>
      <c r="K6" s="53">
        <v>0</v>
      </c>
      <c r="L6" s="50">
        <f t="shared" si="1"/>
        <v>200</v>
      </c>
      <c r="M6" s="51">
        <f t="shared" si="0"/>
        <v>100</v>
      </c>
      <c r="N6" s="55" t="s">
        <v>20</v>
      </c>
    </row>
    <row r="7" spans="1:18" x14ac:dyDescent="0.2">
      <c r="A7" s="53">
        <v>5</v>
      </c>
      <c r="B7" s="54">
        <v>42722</v>
      </c>
      <c r="C7" s="53">
        <v>10</v>
      </c>
      <c r="D7" s="53">
        <v>10</v>
      </c>
      <c r="E7" s="53">
        <v>10</v>
      </c>
      <c r="F7" s="53">
        <v>10</v>
      </c>
      <c r="G7" s="53">
        <v>10</v>
      </c>
      <c r="H7" s="53">
        <f t="shared" si="2"/>
        <v>50</v>
      </c>
      <c r="I7" s="53">
        <f t="shared" si="3"/>
        <v>0</v>
      </c>
      <c r="J7" s="53">
        <v>150</v>
      </c>
      <c r="K7" s="53">
        <v>0</v>
      </c>
      <c r="L7" s="50">
        <f t="shared" si="1"/>
        <v>200</v>
      </c>
      <c r="M7" s="51">
        <f t="shared" si="0"/>
        <v>100</v>
      </c>
      <c r="N7" s="55" t="s">
        <v>20</v>
      </c>
    </row>
    <row r="8" spans="1:18" x14ac:dyDescent="0.2">
      <c r="A8" s="53">
        <v>6</v>
      </c>
      <c r="B8" s="54">
        <v>42725</v>
      </c>
      <c r="C8" s="53">
        <v>10</v>
      </c>
      <c r="D8" s="53">
        <v>10</v>
      </c>
      <c r="E8" s="53">
        <v>10</v>
      </c>
      <c r="F8" s="53">
        <v>10</v>
      </c>
      <c r="G8" s="53">
        <v>10</v>
      </c>
      <c r="H8" s="53">
        <f t="shared" si="2"/>
        <v>50</v>
      </c>
      <c r="I8" s="53">
        <f t="shared" si="3"/>
        <v>0</v>
      </c>
      <c r="J8" s="53">
        <v>150</v>
      </c>
      <c r="K8" s="53">
        <v>0</v>
      </c>
      <c r="L8" s="50">
        <f t="shared" si="1"/>
        <v>200</v>
      </c>
      <c r="M8" s="51">
        <f t="shared" si="0"/>
        <v>100</v>
      </c>
      <c r="N8" s="55" t="s">
        <v>20</v>
      </c>
    </row>
    <row r="9" spans="1:18" x14ac:dyDescent="0.2">
      <c r="A9" s="53">
        <v>7</v>
      </c>
      <c r="B9" s="54">
        <v>42734</v>
      </c>
      <c r="C9" s="53">
        <v>9</v>
      </c>
      <c r="D9" s="53">
        <v>10</v>
      </c>
      <c r="E9" s="53">
        <v>10</v>
      </c>
      <c r="F9" s="53">
        <v>10</v>
      </c>
      <c r="G9" s="53">
        <v>10</v>
      </c>
      <c r="H9" s="53">
        <f t="shared" si="2"/>
        <v>49</v>
      </c>
      <c r="I9" s="53">
        <f t="shared" si="3"/>
        <v>1</v>
      </c>
      <c r="J9" s="53">
        <v>149</v>
      </c>
      <c r="K9" s="53">
        <v>1</v>
      </c>
      <c r="L9" s="50">
        <f t="shared" si="1"/>
        <v>200</v>
      </c>
      <c r="M9" s="51">
        <f t="shared" si="0"/>
        <v>99</v>
      </c>
      <c r="N9" s="55" t="s">
        <v>21</v>
      </c>
    </row>
    <row r="10" spans="1:18" x14ac:dyDescent="0.2">
      <c r="A10" s="53">
        <v>8</v>
      </c>
      <c r="B10" s="54">
        <v>42739</v>
      </c>
      <c r="C10" s="53">
        <v>10</v>
      </c>
      <c r="D10" s="53">
        <v>10</v>
      </c>
      <c r="E10" s="53">
        <v>10</v>
      </c>
      <c r="F10" s="53">
        <v>10</v>
      </c>
      <c r="G10" s="53">
        <v>10</v>
      </c>
      <c r="H10" s="53">
        <f t="shared" si="2"/>
        <v>50</v>
      </c>
      <c r="I10" s="53">
        <f t="shared" si="3"/>
        <v>0</v>
      </c>
      <c r="J10" s="53">
        <v>150</v>
      </c>
      <c r="K10" s="53">
        <v>0</v>
      </c>
      <c r="L10" s="50">
        <f t="shared" si="1"/>
        <v>200</v>
      </c>
      <c r="M10" s="51">
        <f t="shared" si="0"/>
        <v>100</v>
      </c>
      <c r="N10" s="55" t="s">
        <v>21</v>
      </c>
    </row>
    <row r="11" spans="1:18" x14ac:dyDescent="0.2">
      <c r="A11" s="53">
        <v>9</v>
      </c>
      <c r="B11" s="54">
        <v>42743</v>
      </c>
      <c r="C11" s="53">
        <v>5</v>
      </c>
      <c r="D11" s="53">
        <v>9</v>
      </c>
      <c r="E11" s="53">
        <v>7</v>
      </c>
      <c r="F11" s="53">
        <v>7</v>
      </c>
      <c r="G11" s="53">
        <v>9</v>
      </c>
      <c r="H11" s="53">
        <f t="shared" si="2"/>
        <v>37</v>
      </c>
      <c r="I11" s="53">
        <f t="shared" si="3"/>
        <v>13</v>
      </c>
      <c r="J11" s="53">
        <v>137</v>
      </c>
      <c r="K11" s="53">
        <v>13</v>
      </c>
      <c r="L11" s="50">
        <f t="shared" si="1"/>
        <v>200</v>
      </c>
      <c r="M11" s="51">
        <f t="shared" si="0"/>
        <v>87</v>
      </c>
      <c r="N11" s="55" t="s">
        <v>21</v>
      </c>
    </row>
    <row r="12" spans="1:18" x14ac:dyDescent="0.2">
      <c r="A12" s="53">
        <v>10</v>
      </c>
      <c r="B12" s="54">
        <v>42752</v>
      </c>
      <c r="C12" s="53">
        <v>9</v>
      </c>
      <c r="D12" s="53">
        <v>9</v>
      </c>
      <c r="E12" s="53">
        <v>7</v>
      </c>
      <c r="F12" s="53">
        <v>9</v>
      </c>
      <c r="G12" s="53">
        <v>9</v>
      </c>
      <c r="H12" s="53">
        <f t="shared" si="2"/>
        <v>43</v>
      </c>
      <c r="I12" s="53">
        <f t="shared" si="3"/>
        <v>7</v>
      </c>
      <c r="J12" s="53">
        <v>143</v>
      </c>
      <c r="K12" s="53">
        <v>7</v>
      </c>
      <c r="L12" s="50">
        <f t="shared" si="1"/>
        <v>200</v>
      </c>
      <c r="M12" s="51">
        <f t="shared" si="0"/>
        <v>93</v>
      </c>
      <c r="N12" s="55" t="s">
        <v>21</v>
      </c>
    </row>
    <row r="13" spans="1:18" x14ac:dyDescent="0.2">
      <c r="A13" s="53">
        <v>11</v>
      </c>
      <c r="B13" s="54">
        <v>42756</v>
      </c>
      <c r="C13" s="53">
        <v>10</v>
      </c>
      <c r="D13" s="53">
        <v>10</v>
      </c>
      <c r="E13" s="53">
        <v>10</v>
      </c>
      <c r="F13" s="53">
        <v>9</v>
      </c>
      <c r="G13" s="53">
        <v>8</v>
      </c>
      <c r="H13" s="53">
        <f t="shared" si="2"/>
        <v>47</v>
      </c>
      <c r="I13" s="53">
        <f t="shared" si="3"/>
        <v>3</v>
      </c>
      <c r="J13" s="53">
        <v>147</v>
      </c>
      <c r="K13" s="53">
        <v>3</v>
      </c>
      <c r="L13" s="50">
        <f t="shared" si="1"/>
        <v>200</v>
      </c>
      <c r="M13" s="51">
        <f t="shared" si="0"/>
        <v>97</v>
      </c>
      <c r="N13" s="55" t="s">
        <v>21</v>
      </c>
    </row>
    <row r="14" spans="1:18" x14ac:dyDescent="0.2">
      <c r="A14" s="53">
        <v>12</v>
      </c>
      <c r="B14" s="54">
        <v>42760</v>
      </c>
      <c r="C14" s="53">
        <v>8</v>
      </c>
      <c r="D14" s="53">
        <v>9</v>
      </c>
      <c r="E14" s="53">
        <v>10</v>
      </c>
      <c r="F14" s="53">
        <v>9</v>
      </c>
      <c r="G14" s="53">
        <v>10</v>
      </c>
      <c r="H14" s="53">
        <f t="shared" si="2"/>
        <v>46</v>
      </c>
      <c r="I14" s="53">
        <f t="shared" si="3"/>
        <v>4</v>
      </c>
      <c r="J14" s="53">
        <v>146</v>
      </c>
      <c r="K14" s="53">
        <v>4</v>
      </c>
      <c r="L14" s="50">
        <f t="shared" si="1"/>
        <v>200</v>
      </c>
      <c r="M14" s="51">
        <f t="shared" si="0"/>
        <v>96</v>
      </c>
      <c r="N14" s="55" t="s">
        <v>21</v>
      </c>
      <c r="R14" s="1"/>
    </row>
    <row r="15" spans="1:18" x14ac:dyDescent="0.2">
      <c r="A15" s="53">
        <v>13</v>
      </c>
      <c r="B15" s="54">
        <v>42763</v>
      </c>
      <c r="C15" s="53">
        <v>9</v>
      </c>
      <c r="D15" s="53">
        <v>9</v>
      </c>
      <c r="E15" s="53">
        <v>10</v>
      </c>
      <c r="F15" s="53">
        <v>10</v>
      </c>
      <c r="G15" s="53">
        <v>9</v>
      </c>
      <c r="H15" s="53">
        <f t="shared" si="2"/>
        <v>47</v>
      </c>
      <c r="I15" s="53">
        <f t="shared" si="3"/>
        <v>3</v>
      </c>
      <c r="J15" s="53">
        <v>147</v>
      </c>
      <c r="K15" s="53">
        <v>3</v>
      </c>
      <c r="L15" s="50">
        <f t="shared" si="1"/>
        <v>200</v>
      </c>
      <c r="M15" s="51">
        <f t="shared" si="0"/>
        <v>97</v>
      </c>
      <c r="N15" s="55" t="s">
        <v>22</v>
      </c>
    </row>
    <row r="16" spans="1:18" x14ac:dyDescent="0.2">
      <c r="A16" s="53">
        <v>14</v>
      </c>
      <c r="B16" s="54">
        <v>42769</v>
      </c>
      <c r="C16" s="53">
        <v>6</v>
      </c>
      <c r="D16" s="53">
        <v>8</v>
      </c>
      <c r="E16" s="53">
        <v>7</v>
      </c>
      <c r="F16" s="53">
        <v>9</v>
      </c>
      <c r="G16" s="53">
        <v>10</v>
      </c>
      <c r="H16" s="53">
        <f t="shared" si="2"/>
        <v>40</v>
      </c>
      <c r="I16" s="53">
        <f t="shared" si="3"/>
        <v>10</v>
      </c>
      <c r="J16" s="53">
        <v>140</v>
      </c>
      <c r="K16" s="53">
        <v>10</v>
      </c>
      <c r="L16" s="50">
        <f t="shared" si="1"/>
        <v>200</v>
      </c>
      <c r="M16" s="51">
        <f t="shared" si="0"/>
        <v>90</v>
      </c>
      <c r="N16" s="55" t="s">
        <v>17</v>
      </c>
    </row>
    <row r="17" spans="1:14" x14ac:dyDescent="0.2">
      <c r="A17" s="53">
        <v>15</v>
      </c>
      <c r="B17" s="54">
        <v>42774</v>
      </c>
      <c r="C17" s="53">
        <v>9</v>
      </c>
      <c r="D17" s="53">
        <v>10</v>
      </c>
      <c r="E17" s="53">
        <v>9</v>
      </c>
      <c r="F17" s="53">
        <v>10</v>
      </c>
      <c r="G17" s="53">
        <v>10</v>
      </c>
      <c r="H17" s="53">
        <f t="shared" si="2"/>
        <v>48</v>
      </c>
      <c r="I17" s="53">
        <f t="shared" si="3"/>
        <v>2</v>
      </c>
      <c r="J17" s="53">
        <v>148</v>
      </c>
      <c r="K17" s="53">
        <v>2</v>
      </c>
      <c r="L17" s="50">
        <f t="shared" si="1"/>
        <v>200</v>
      </c>
      <c r="M17" s="51">
        <f t="shared" si="0"/>
        <v>98</v>
      </c>
      <c r="N17" s="55" t="s">
        <v>17</v>
      </c>
    </row>
    <row r="18" spans="1:14" x14ac:dyDescent="0.2">
      <c r="A18" s="53">
        <v>16</v>
      </c>
      <c r="B18" s="54">
        <v>42779</v>
      </c>
      <c r="C18" s="53">
        <v>10</v>
      </c>
      <c r="D18" s="53">
        <v>10</v>
      </c>
      <c r="E18" s="53">
        <v>9</v>
      </c>
      <c r="F18" s="53">
        <v>10</v>
      </c>
      <c r="G18" s="53">
        <v>8</v>
      </c>
      <c r="H18" s="53">
        <f t="shared" si="2"/>
        <v>47</v>
      </c>
      <c r="I18" s="53">
        <f t="shared" si="3"/>
        <v>3</v>
      </c>
      <c r="J18" s="53">
        <v>147</v>
      </c>
      <c r="K18" s="53">
        <v>3</v>
      </c>
      <c r="L18" s="50">
        <f t="shared" si="1"/>
        <v>200</v>
      </c>
      <c r="M18" s="51">
        <f t="shared" si="0"/>
        <v>97</v>
      </c>
      <c r="N18" s="55" t="s">
        <v>17</v>
      </c>
    </row>
    <row r="19" spans="1:14" x14ac:dyDescent="0.2">
      <c r="A19" s="53">
        <v>17</v>
      </c>
      <c r="B19" s="54">
        <v>42781</v>
      </c>
      <c r="C19" s="53">
        <v>8</v>
      </c>
      <c r="D19" s="53">
        <v>8</v>
      </c>
      <c r="E19" s="53">
        <v>9</v>
      </c>
      <c r="F19" s="53">
        <v>9</v>
      </c>
      <c r="G19" s="53">
        <v>10</v>
      </c>
      <c r="H19" s="53">
        <f t="shared" si="2"/>
        <v>44</v>
      </c>
      <c r="I19" s="53">
        <f t="shared" si="3"/>
        <v>6</v>
      </c>
      <c r="J19" s="53">
        <v>144</v>
      </c>
      <c r="K19" s="53">
        <v>6</v>
      </c>
      <c r="L19" s="50">
        <f t="shared" si="1"/>
        <v>200</v>
      </c>
      <c r="M19" s="51">
        <f t="shared" si="0"/>
        <v>94</v>
      </c>
      <c r="N19" s="55" t="s">
        <v>17</v>
      </c>
    </row>
    <row r="20" spans="1:14" x14ac:dyDescent="0.2">
      <c r="A20" s="53">
        <v>18</v>
      </c>
      <c r="B20" s="54">
        <v>42787</v>
      </c>
      <c r="C20" s="53">
        <v>5</v>
      </c>
      <c r="D20" s="53">
        <v>10</v>
      </c>
      <c r="E20" s="53">
        <v>5</v>
      </c>
      <c r="F20" s="53">
        <v>6</v>
      </c>
      <c r="G20" s="53">
        <v>8</v>
      </c>
      <c r="H20" s="53">
        <f t="shared" si="2"/>
        <v>34</v>
      </c>
      <c r="I20" s="53">
        <f t="shared" si="3"/>
        <v>16</v>
      </c>
      <c r="J20" s="53">
        <v>134</v>
      </c>
      <c r="K20" s="53">
        <v>16</v>
      </c>
      <c r="L20" s="56">
        <f>SUM(H20:K20)</f>
        <v>200</v>
      </c>
      <c r="M20" s="51">
        <f t="shared" si="0"/>
        <v>84</v>
      </c>
      <c r="N20" s="55" t="s">
        <v>22</v>
      </c>
    </row>
    <row r="21" spans="1:14" x14ac:dyDescent="0.2">
      <c r="A21" s="53">
        <v>19</v>
      </c>
      <c r="B21" s="54">
        <v>42792</v>
      </c>
      <c r="C21" s="53">
        <v>5</v>
      </c>
      <c r="D21" s="53">
        <v>5</v>
      </c>
      <c r="E21" s="53">
        <v>7</v>
      </c>
      <c r="F21" s="53">
        <v>8</v>
      </c>
      <c r="G21" s="53">
        <v>6</v>
      </c>
      <c r="H21" s="53">
        <f t="shared" si="2"/>
        <v>31</v>
      </c>
      <c r="I21" s="53">
        <f t="shared" si="3"/>
        <v>19</v>
      </c>
      <c r="J21" s="53">
        <f>93+38</f>
        <v>131</v>
      </c>
      <c r="K21" s="53">
        <v>19</v>
      </c>
      <c r="L21" s="56">
        <f t="shared" ref="L21:L38" si="4">SUM(H21:K21)</f>
        <v>200</v>
      </c>
      <c r="M21" s="51">
        <f t="shared" si="0"/>
        <v>81</v>
      </c>
      <c r="N21" s="55" t="s">
        <v>23</v>
      </c>
    </row>
    <row r="22" spans="1:14" x14ac:dyDescent="0.2">
      <c r="A22" s="53">
        <v>20</v>
      </c>
      <c r="B22" s="54">
        <v>42794</v>
      </c>
      <c r="C22" s="53">
        <v>5</v>
      </c>
      <c r="D22" s="53">
        <v>9</v>
      </c>
      <c r="E22" s="53">
        <v>9</v>
      </c>
      <c r="F22" s="53">
        <v>9</v>
      </c>
      <c r="G22" s="53">
        <v>8</v>
      </c>
      <c r="H22" s="53">
        <f t="shared" si="2"/>
        <v>40</v>
      </c>
      <c r="I22" s="53">
        <f t="shared" si="3"/>
        <v>10</v>
      </c>
      <c r="J22" s="53">
        <v>140</v>
      </c>
      <c r="K22" s="53">
        <v>10</v>
      </c>
      <c r="L22" s="56">
        <f t="shared" si="4"/>
        <v>200</v>
      </c>
      <c r="M22" s="51">
        <f t="shared" si="0"/>
        <v>90</v>
      </c>
      <c r="N22" s="55" t="s">
        <v>22</v>
      </c>
    </row>
    <row r="23" spans="1:14" x14ac:dyDescent="0.2">
      <c r="A23" s="53">
        <v>21</v>
      </c>
      <c r="B23" s="54">
        <v>42796</v>
      </c>
      <c r="C23" s="53">
        <v>8</v>
      </c>
      <c r="D23" s="53">
        <v>8</v>
      </c>
      <c r="E23" s="53">
        <v>7</v>
      </c>
      <c r="F23" s="53">
        <v>8</v>
      </c>
      <c r="G23" s="53">
        <v>4</v>
      </c>
      <c r="H23" s="53">
        <f t="shared" si="2"/>
        <v>35</v>
      </c>
      <c r="I23" s="53">
        <f t="shared" si="3"/>
        <v>15</v>
      </c>
      <c r="J23" s="53">
        <f>105+30</f>
        <v>135</v>
      </c>
      <c r="K23" s="53">
        <v>15</v>
      </c>
      <c r="L23" s="56">
        <f t="shared" si="4"/>
        <v>200</v>
      </c>
      <c r="M23" s="51">
        <f t="shared" si="0"/>
        <v>85</v>
      </c>
      <c r="N23" s="55" t="s">
        <v>22</v>
      </c>
    </row>
    <row r="24" spans="1:14" x14ac:dyDescent="0.2">
      <c r="A24" s="53">
        <v>22</v>
      </c>
      <c r="B24" s="54">
        <v>42806</v>
      </c>
      <c r="C24" s="53">
        <v>7</v>
      </c>
      <c r="D24" s="53">
        <v>7</v>
      </c>
      <c r="E24" s="53">
        <v>9</v>
      </c>
      <c r="F24" s="53">
        <v>9</v>
      </c>
      <c r="G24" s="53">
        <v>9</v>
      </c>
      <c r="H24" s="53">
        <f t="shared" si="2"/>
        <v>41</v>
      </c>
      <c r="I24" s="53">
        <f t="shared" si="3"/>
        <v>9</v>
      </c>
      <c r="J24" s="53">
        <f>123+18</f>
        <v>141</v>
      </c>
      <c r="K24" s="53">
        <v>9</v>
      </c>
      <c r="L24" s="56">
        <f t="shared" si="4"/>
        <v>200</v>
      </c>
      <c r="M24" s="51">
        <f t="shared" si="0"/>
        <v>91</v>
      </c>
      <c r="N24" s="55" t="s">
        <v>22</v>
      </c>
    </row>
    <row r="25" spans="1:14" x14ac:dyDescent="0.2">
      <c r="A25" s="53">
        <v>23</v>
      </c>
      <c r="B25" s="54">
        <v>42811</v>
      </c>
      <c r="C25" s="53">
        <v>8</v>
      </c>
      <c r="D25" s="53">
        <v>8</v>
      </c>
      <c r="E25" s="53">
        <v>7</v>
      </c>
      <c r="F25" s="53">
        <v>10</v>
      </c>
      <c r="G25" s="53">
        <v>6</v>
      </c>
      <c r="H25" s="53">
        <f t="shared" si="2"/>
        <v>39</v>
      </c>
      <c r="I25" s="53">
        <f t="shared" si="3"/>
        <v>11</v>
      </c>
      <c r="J25" s="53">
        <v>139</v>
      </c>
      <c r="K25" s="53">
        <v>11</v>
      </c>
      <c r="L25" s="56">
        <f t="shared" si="4"/>
        <v>200</v>
      </c>
      <c r="M25" s="51">
        <f t="shared" si="0"/>
        <v>89</v>
      </c>
      <c r="N25" s="55" t="s">
        <v>22</v>
      </c>
    </row>
    <row r="26" spans="1:14" x14ac:dyDescent="0.2">
      <c r="A26" s="56">
        <v>24</v>
      </c>
      <c r="B26" s="57">
        <v>42813</v>
      </c>
      <c r="C26" s="56">
        <v>9</v>
      </c>
      <c r="D26" s="56">
        <v>9</v>
      </c>
      <c r="E26" s="56">
        <v>9</v>
      </c>
      <c r="F26" s="56">
        <v>9</v>
      </c>
      <c r="G26" s="56">
        <v>8</v>
      </c>
      <c r="H26" s="56">
        <f t="shared" si="2"/>
        <v>44</v>
      </c>
      <c r="I26" s="56">
        <f t="shared" si="3"/>
        <v>6</v>
      </c>
      <c r="J26" s="56">
        <f>132+12</f>
        <v>144</v>
      </c>
      <c r="K26" s="56">
        <v>6</v>
      </c>
      <c r="L26" s="56">
        <f t="shared" si="4"/>
        <v>200</v>
      </c>
      <c r="M26" s="58">
        <f t="shared" si="0"/>
        <v>94</v>
      </c>
      <c r="N26" s="55" t="s">
        <v>22</v>
      </c>
    </row>
    <row r="27" spans="1:14" x14ac:dyDescent="0.2">
      <c r="A27" s="56">
        <v>25</v>
      </c>
      <c r="B27" s="57">
        <v>42820</v>
      </c>
      <c r="C27" s="56">
        <v>8</v>
      </c>
      <c r="D27" s="56">
        <v>5</v>
      </c>
      <c r="E27" s="56">
        <v>9</v>
      </c>
      <c r="F27" s="56">
        <v>8</v>
      </c>
      <c r="G27" s="56">
        <v>8</v>
      </c>
      <c r="H27" s="56">
        <f t="shared" si="2"/>
        <v>38</v>
      </c>
      <c r="I27" s="56">
        <f t="shared" si="3"/>
        <v>12</v>
      </c>
      <c r="J27" s="56">
        <v>138</v>
      </c>
      <c r="K27" s="56">
        <v>12</v>
      </c>
      <c r="L27" s="56">
        <f t="shared" si="4"/>
        <v>200</v>
      </c>
      <c r="M27" s="58">
        <f t="shared" si="0"/>
        <v>88</v>
      </c>
      <c r="N27" s="55" t="s">
        <v>22</v>
      </c>
    </row>
    <row r="28" spans="1:14" x14ac:dyDescent="0.2">
      <c r="A28" s="56">
        <v>26</v>
      </c>
      <c r="B28" s="57">
        <v>42827</v>
      </c>
      <c r="C28" s="56">
        <v>8</v>
      </c>
      <c r="D28" s="56">
        <v>4</v>
      </c>
      <c r="E28" s="56">
        <v>3</v>
      </c>
      <c r="F28" s="56">
        <v>8</v>
      </c>
      <c r="G28" s="56">
        <v>7</v>
      </c>
      <c r="H28" s="56">
        <f t="shared" si="2"/>
        <v>30</v>
      </c>
      <c r="I28" s="56">
        <f t="shared" si="3"/>
        <v>20</v>
      </c>
      <c r="J28" s="56">
        <v>130</v>
      </c>
      <c r="K28" s="56">
        <v>20</v>
      </c>
      <c r="L28" s="56">
        <f t="shared" si="4"/>
        <v>200</v>
      </c>
      <c r="M28" s="58">
        <f t="shared" si="0"/>
        <v>80</v>
      </c>
      <c r="N28" s="55" t="s">
        <v>24</v>
      </c>
    </row>
    <row r="29" spans="1:14" x14ac:dyDescent="0.2">
      <c r="A29" s="56">
        <v>27</v>
      </c>
      <c r="B29" s="57">
        <v>42836</v>
      </c>
      <c r="C29" s="56">
        <v>4</v>
      </c>
      <c r="D29" s="56">
        <v>9</v>
      </c>
      <c r="E29" s="56">
        <v>8</v>
      </c>
      <c r="F29" s="56">
        <v>9</v>
      </c>
      <c r="G29" s="56">
        <v>9</v>
      </c>
      <c r="H29" s="56">
        <f t="shared" si="2"/>
        <v>39</v>
      </c>
      <c r="I29" s="56">
        <f t="shared" si="3"/>
        <v>11</v>
      </c>
      <c r="J29" s="56">
        <v>139</v>
      </c>
      <c r="K29" s="56">
        <v>11</v>
      </c>
      <c r="L29" s="56">
        <f t="shared" si="4"/>
        <v>200</v>
      </c>
      <c r="M29" s="58">
        <f t="shared" si="0"/>
        <v>89</v>
      </c>
      <c r="N29" s="55" t="s">
        <v>22</v>
      </c>
    </row>
    <row r="30" spans="1:14" x14ac:dyDescent="0.2">
      <c r="A30" s="56">
        <v>28</v>
      </c>
      <c r="B30" s="57">
        <v>42842</v>
      </c>
      <c r="C30" s="56">
        <v>7</v>
      </c>
      <c r="D30" s="56">
        <v>7</v>
      </c>
      <c r="E30" s="56">
        <v>10</v>
      </c>
      <c r="F30" s="56">
        <v>6</v>
      </c>
      <c r="G30" s="56">
        <v>9</v>
      </c>
      <c r="H30" s="56">
        <f t="shared" si="2"/>
        <v>39</v>
      </c>
      <c r="I30" s="56">
        <f t="shared" si="3"/>
        <v>11</v>
      </c>
      <c r="J30" s="56">
        <v>139</v>
      </c>
      <c r="K30" s="56">
        <v>11</v>
      </c>
      <c r="L30" s="56">
        <f t="shared" si="4"/>
        <v>200</v>
      </c>
      <c r="M30" s="58">
        <f t="shared" si="0"/>
        <v>89</v>
      </c>
      <c r="N30" s="55" t="s">
        <v>22</v>
      </c>
    </row>
    <row r="31" spans="1:14" x14ac:dyDescent="0.2">
      <c r="A31" s="56">
        <v>29</v>
      </c>
      <c r="B31" s="57">
        <v>42845</v>
      </c>
      <c r="C31" s="56">
        <v>9</v>
      </c>
      <c r="D31" s="56">
        <v>8</v>
      </c>
      <c r="E31" s="56">
        <v>7</v>
      </c>
      <c r="F31" s="56">
        <v>8</v>
      </c>
      <c r="G31" s="56">
        <v>6</v>
      </c>
      <c r="H31" s="56">
        <f t="shared" si="2"/>
        <v>38</v>
      </c>
      <c r="I31" s="56">
        <f t="shared" si="3"/>
        <v>12</v>
      </c>
      <c r="J31" s="56">
        <v>138</v>
      </c>
      <c r="K31" s="56">
        <v>12</v>
      </c>
      <c r="L31" s="56">
        <f t="shared" si="4"/>
        <v>200</v>
      </c>
      <c r="M31" s="58">
        <f t="shared" si="0"/>
        <v>88</v>
      </c>
      <c r="N31" s="55" t="s">
        <v>22</v>
      </c>
    </row>
    <row r="32" spans="1:14" x14ac:dyDescent="0.2">
      <c r="A32" s="56">
        <v>30</v>
      </c>
      <c r="B32" s="57">
        <v>42854</v>
      </c>
      <c r="C32" s="56">
        <v>4</v>
      </c>
      <c r="D32" s="56">
        <v>8</v>
      </c>
      <c r="E32" s="56">
        <v>8</v>
      </c>
      <c r="F32" s="56">
        <v>7</v>
      </c>
      <c r="G32" s="56">
        <v>10</v>
      </c>
      <c r="H32" s="56">
        <f t="shared" si="2"/>
        <v>37</v>
      </c>
      <c r="I32" s="56">
        <f t="shared" si="3"/>
        <v>13</v>
      </c>
      <c r="J32" s="56">
        <v>137</v>
      </c>
      <c r="K32" s="56">
        <v>13</v>
      </c>
      <c r="L32" s="56">
        <f t="shared" si="4"/>
        <v>200</v>
      </c>
      <c r="M32" s="58">
        <f t="shared" si="0"/>
        <v>87</v>
      </c>
      <c r="N32" s="55" t="s">
        <v>22</v>
      </c>
    </row>
    <row r="33" spans="1:14" x14ac:dyDescent="0.2">
      <c r="A33" s="56">
        <v>31</v>
      </c>
      <c r="B33" s="57">
        <v>42855</v>
      </c>
      <c r="C33" s="56">
        <v>8</v>
      </c>
      <c r="D33" s="56">
        <v>7</v>
      </c>
      <c r="E33" s="56">
        <v>9</v>
      </c>
      <c r="F33" s="56">
        <v>9</v>
      </c>
      <c r="G33" s="56">
        <v>5</v>
      </c>
      <c r="H33" s="56">
        <f t="shared" si="2"/>
        <v>38</v>
      </c>
      <c r="I33" s="56">
        <f t="shared" si="3"/>
        <v>12</v>
      </c>
      <c r="J33" s="56">
        <v>138</v>
      </c>
      <c r="K33" s="56">
        <v>12</v>
      </c>
      <c r="L33" s="56">
        <f t="shared" si="4"/>
        <v>200</v>
      </c>
      <c r="M33" s="58">
        <f t="shared" si="0"/>
        <v>88</v>
      </c>
      <c r="N33" s="55" t="s">
        <v>22</v>
      </c>
    </row>
    <row r="34" spans="1:14" x14ac:dyDescent="0.2">
      <c r="A34" s="56">
        <v>32</v>
      </c>
      <c r="B34" s="57">
        <v>42859</v>
      </c>
      <c r="C34" s="56">
        <v>7</v>
      </c>
      <c r="D34" s="56">
        <v>7</v>
      </c>
      <c r="E34" s="56">
        <v>9</v>
      </c>
      <c r="F34" s="56">
        <v>5</v>
      </c>
      <c r="G34" s="56">
        <v>7</v>
      </c>
      <c r="H34" s="56">
        <f t="shared" si="2"/>
        <v>35</v>
      </c>
      <c r="I34" s="56">
        <f t="shared" si="3"/>
        <v>15</v>
      </c>
      <c r="J34" s="56">
        <v>135</v>
      </c>
      <c r="K34" s="56">
        <v>15</v>
      </c>
      <c r="L34" s="56">
        <f t="shared" si="4"/>
        <v>200</v>
      </c>
      <c r="M34" s="58">
        <f t="shared" si="0"/>
        <v>85</v>
      </c>
      <c r="N34" s="55" t="s">
        <v>22</v>
      </c>
    </row>
    <row r="35" spans="1:14" x14ac:dyDescent="0.2">
      <c r="A35" s="56">
        <v>33</v>
      </c>
      <c r="B35" s="57">
        <v>42862</v>
      </c>
      <c r="C35" s="56">
        <v>8</v>
      </c>
      <c r="D35" s="56">
        <v>5</v>
      </c>
      <c r="E35" s="56">
        <v>8</v>
      </c>
      <c r="F35" s="56">
        <v>9</v>
      </c>
      <c r="G35" s="56">
        <v>0</v>
      </c>
      <c r="H35" s="56">
        <f>SUM(C35:F35)</f>
        <v>30</v>
      </c>
      <c r="I35" s="56">
        <f>40-30</f>
        <v>10</v>
      </c>
      <c r="J35" s="56">
        <v>110</v>
      </c>
      <c r="K35" s="56">
        <v>10</v>
      </c>
      <c r="L35" s="56">
        <f t="shared" si="4"/>
        <v>160</v>
      </c>
      <c r="M35" s="58">
        <f t="shared" si="0"/>
        <v>87.5</v>
      </c>
      <c r="N35" s="55" t="s">
        <v>22</v>
      </c>
    </row>
    <row r="36" spans="1:14" x14ac:dyDescent="0.2">
      <c r="A36" s="56">
        <v>34</v>
      </c>
      <c r="B36" s="57">
        <v>42868</v>
      </c>
      <c r="C36" s="56">
        <v>7</v>
      </c>
      <c r="D36" s="56">
        <v>7</v>
      </c>
      <c r="E36" s="56">
        <v>8</v>
      </c>
      <c r="F36" s="56">
        <v>10</v>
      </c>
      <c r="G36" s="56">
        <v>7</v>
      </c>
      <c r="H36" s="56">
        <f t="shared" ref="H36:H38" si="5">SUM(C36:G36)</f>
        <v>39</v>
      </c>
      <c r="I36" s="56">
        <f t="shared" ref="I36:I38" si="6">50-H36</f>
        <v>11</v>
      </c>
      <c r="J36" s="56">
        <v>139</v>
      </c>
      <c r="K36" s="56">
        <v>11</v>
      </c>
      <c r="L36" s="56">
        <f t="shared" si="4"/>
        <v>200</v>
      </c>
      <c r="M36" s="58">
        <f t="shared" si="0"/>
        <v>89</v>
      </c>
      <c r="N36" s="55" t="s">
        <v>22</v>
      </c>
    </row>
    <row r="37" spans="1:14" x14ac:dyDescent="0.2">
      <c r="A37" s="56">
        <v>35</v>
      </c>
      <c r="B37" s="57">
        <v>42869</v>
      </c>
      <c r="C37" s="56">
        <v>9</v>
      </c>
      <c r="D37" s="56">
        <v>10</v>
      </c>
      <c r="E37" s="56">
        <v>8</v>
      </c>
      <c r="F37" s="56">
        <v>6</v>
      </c>
      <c r="G37" s="56">
        <v>10</v>
      </c>
      <c r="H37" s="56">
        <f t="shared" si="5"/>
        <v>43</v>
      </c>
      <c r="I37" s="56">
        <f t="shared" si="6"/>
        <v>7</v>
      </c>
      <c r="J37" s="56">
        <v>143</v>
      </c>
      <c r="K37" s="56">
        <v>7</v>
      </c>
      <c r="L37" s="56">
        <f t="shared" si="4"/>
        <v>200</v>
      </c>
      <c r="M37" s="58">
        <f t="shared" si="0"/>
        <v>93</v>
      </c>
      <c r="N37" s="55" t="s">
        <v>22</v>
      </c>
    </row>
    <row r="38" spans="1:14" x14ac:dyDescent="0.2">
      <c r="A38" s="56">
        <v>36</v>
      </c>
      <c r="B38" s="57">
        <v>42869</v>
      </c>
      <c r="C38" s="56">
        <v>9</v>
      </c>
      <c r="D38" s="56">
        <v>9</v>
      </c>
      <c r="E38" s="56">
        <v>9</v>
      </c>
      <c r="F38" s="56">
        <v>9</v>
      </c>
      <c r="G38" s="56">
        <v>9</v>
      </c>
      <c r="H38" s="56">
        <f t="shared" si="5"/>
        <v>45</v>
      </c>
      <c r="I38" s="56">
        <f t="shared" si="6"/>
        <v>5</v>
      </c>
      <c r="J38" s="56">
        <v>145</v>
      </c>
      <c r="K38" s="56">
        <v>5</v>
      </c>
      <c r="L38" s="56">
        <f t="shared" si="4"/>
        <v>200</v>
      </c>
      <c r="M38" s="58">
        <f t="shared" si="0"/>
        <v>95</v>
      </c>
      <c r="N38" s="55" t="s">
        <v>22</v>
      </c>
    </row>
    <row r="39" spans="1:14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31" x14ac:dyDescent="0.35">
      <c r="A40" s="29" t="s">
        <v>28</v>
      </c>
      <c r="B40" s="29"/>
      <c r="C40" s="29"/>
      <c r="D40" s="29"/>
      <c r="E40" s="29"/>
      <c r="F40" s="29"/>
      <c r="G40" s="3"/>
      <c r="H40" s="3"/>
      <c r="I40" s="3"/>
      <c r="J40" s="3"/>
      <c r="K40" s="3"/>
      <c r="L40" s="3"/>
      <c r="M40" s="3"/>
    </row>
    <row r="41" spans="1:14" ht="19" x14ac:dyDescent="0.25">
      <c r="A41" s="31" t="s">
        <v>29</v>
      </c>
      <c r="B41" s="31"/>
      <c r="C41" s="32"/>
      <c r="D41" s="32"/>
      <c r="E41" s="32"/>
      <c r="F41" s="32"/>
      <c r="G41" s="32"/>
      <c r="H41" s="32"/>
      <c r="I41" s="33"/>
    </row>
    <row r="42" spans="1:14" ht="17" thickBot="1" x14ac:dyDescent="0.25">
      <c r="A42" s="32"/>
      <c r="B42" s="32"/>
      <c r="C42" s="32"/>
      <c r="D42" s="32"/>
      <c r="E42" s="32"/>
      <c r="F42" s="32"/>
      <c r="G42" s="32"/>
      <c r="H42" s="32"/>
      <c r="I42" s="45"/>
    </row>
    <row r="43" spans="1:14" ht="17" thickBot="1" x14ac:dyDescent="0.25">
      <c r="A43" s="34" t="s">
        <v>14</v>
      </c>
      <c r="B43" s="35" t="s">
        <v>30</v>
      </c>
      <c r="C43" s="35" t="s">
        <v>8</v>
      </c>
      <c r="D43" s="35" t="s">
        <v>31</v>
      </c>
      <c r="E43" s="35" t="s">
        <v>10</v>
      </c>
      <c r="F43" s="35" t="s">
        <v>11</v>
      </c>
      <c r="G43" s="36" t="s">
        <v>26</v>
      </c>
      <c r="H43" s="43" t="s">
        <v>32</v>
      </c>
      <c r="I43" s="46"/>
    </row>
    <row r="44" spans="1:14" x14ac:dyDescent="0.2">
      <c r="A44" s="38">
        <v>37</v>
      </c>
      <c r="B44" s="39">
        <v>4</v>
      </c>
      <c r="C44" s="39">
        <v>4</v>
      </c>
      <c r="D44" s="39">
        <v>0</v>
      </c>
      <c r="E44" s="39">
        <v>2</v>
      </c>
      <c r="F44" s="39">
        <v>10</v>
      </c>
      <c r="G44" s="40">
        <v>40</v>
      </c>
      <c r="H44" s="44" t="s">
        <v>33</v>
      </c>
      <c r="I44" s="45"/>
    </row>
    <row r="45" spans="1:14" x14ac:dyDescent="0.2">
      <c r="A45" s="38">
        <v>38</v>
      </c>
      <c r="B45" s="39">
        <v>5</v>
      </c>
      <c r="C45" s="39">
        <v>3</v>
      </c>
      <c r="D45" s="39">
        <v>1</v>
      </c>
      <c r="E45" s="39">
        <v>1</v>
      </c>
      <c r="F45" s="39">
        <v>10</v>
      </c>
      <c r="G45" s="40">
        <v>60</v>
      </c>
      <c r="H45" s="44" t="s">
        <v>33</v>
      </c>
      <c r="I45" s="45"/>
    </row>
    <row r="46" spans="1:14" x14ac:dyDescent="0.2">
      <c r="A46" s="38">
        <v>39</v>
      </c>
      <c r="B46" s="39">
        <v>5</v>
      </c>
      <c r="C46" s="39">
        <v>3</v>
      </c>
      <c r="D46" s="39">
        <v>1</v>
      </c>
      <c r="E46" s="39">
        <v>1</v>
      </c>
      <c r="F46" s="39">
        <v>10</v>
      </c>
      <c r="G46" s="40">
        <v>60</v>
      </c>
      <c r="H46" s="44" t="s">
        <v>33</v>
      </c>
      <c r="I46" s="45"/>
    </row>
    <row r="47" spans="1:14" x14ac:dyDescent="0.2">
      <c r="A47" s="38">
        <v>40</v>
      </c>
      <c r="B47" s="39">
        <v>5</v>
      </c>
      <c r="C47" s="39">
        <v>3</v>
      </c>
      <c r="D47" s="39">
        <v>1</v>
      </c>
      <c r="E47" s="39">
        <v>1</v>
      </c>
      <c r="F47" s="39">
        <v>10</v>
      </c>
      <c r="G47" s="40">
        <v>60</v>
      </c>
      <c r="H47" s="44" t="s">
        <v>33</v>
      </c>
      <c r="I47" s="45"/>
    </row>
    <row r="48" spans="1:14" x14ac:dyDescent="0.2">
      <c r="A48" s="38">
        <v>41</v>
      </c>
      <c r="B48" s="39">
        <v>5</v>
      </c>
      <c r="C48" s="39">
        <v>3</v>
      </c>
      <c r="D48" s="39">
        <v>1</v>
      </c>
      <c r="E48" s="39">
        <v>1</v>
      </c>
      <c r="F48" s="39">
        <v>10</v>
      </c>
      <c r="G48" s="40">
        <v>60</v>
      </c>
      <c r="H48" s="44" t="s">
        <v>33</v>
      </c>
      <c r="I48" s="45"/>
    </row>
    <row r="49" spans="1:9" x14ac:dyDescent="0.2">
      <c r="A49" s="38">
        <v>42</v>
      </c>
      <c r="B49" s="39">
        <v>4</v>
      </c>
      <c r="C49" s="39">
        <v>4</v>
      </c>
      <c r="D49" s="39">
        <v>0</v>
      </c>
      <c r="E49" s="39">
        <v>2</v>
      </c>
      <c r="F49" s="39">
        <v>10</v>
      </c>
      <c r="G49" s="40">
        <v>40</v>
      </c>
      <c r="H49" s="44" t="s">
        <v>33</v>
      </c>
      <c r="I49" s="45"/>
    </row>
    <row r="50" spans="1:9" x14ac:dyDescent="0.2">
      <c r="A50" s="38">
        <v>43</v>
      </c>
      <c r="B50" s="39">
        <v>6</v>
      </c>
      <c r="C50" s="39">
        <v>4</v>
      </c>
      <c r="D50" s="39">
        <v>0</v>
      </c>
      <c r="E50" s="39">
        <v>0</v>
      </c>
      <c r="F50" s="39">
        <v>10</v>
      </c>
      <c r="G50" s="40">
        <v>60</v>
      </c>
      <c r="H50" s="44" t="s">
        <v>33</v>
      </c>
      <c r="I50" s="45"/>
    </row>
    <row r="51" spans="1:9" x14ac:dyDescent="0.2">
      <c r="A51" s="38">
        <v>44</v>
      </c>
      <c r="B51" s="39">
        <v>6</v>
      </c>
      <c r="C51" s="39">
        <v>4</v>
      </c>
      <c r="D51" s="39">
        <v>0</v>
      </c>
      <c r="E51" s="39">
        <v>0</v>
      </c>
      <c r="F51" s="39">
        <v>10</v>
      </c>
      <c r="G51" s="40">
        <v>60</v>
      </c>
      <c r="H51" s="44" t="s">
        <v>33</v>
      </c>
      <c r="I51" s="45"/>
    </row>
    <row r="52" spans="1:9" x14ac:dyDescent="0.2">
      <c r="A52" s="38">
        <v>45</v>
      </c>
      <c r="B52" s="39">
        <v>5</v>
      </c>
      <c r="C52" s="39">
        <v>2</v>
      </c>
      <c r="D52" s="39">
        <v>2</v>
      </c>
      <c r="E52" s="39">
        <v>1</v>
      </c>
      <c r="F52" s="39">
        <v>10</v>
      </c>
      <c r="G52" s="40">
        <v>70</v>
      </c>
      <c r="H52" s="44" t="s">
        <v>33</v>
      </c>
      <c r="I52" s="45"/>
    </row>
    <row r="53" spans="1:9" x14ac:dyDescent="0.2">
      <c r="A53" s="38">
        <v>46</v>
      </c>
      <c r="B53" s="39">
        <v>6</v>
      </c>
      <c r="C53" s="39">
        <v>2</v>
      </c>
      <c r="D53" s="39">
        <v>2</v>
      </c>
      <c r="E53" s="39">
        <v>0</v>
      </c>
      <c r="F53" s="39">
        <v>10</v>
      </c>
      <c r="G53" s="40">
        <v>80</v>
      </c>
      <c r="H53" s="44" t="s">
        <v>33</v>
      </c>
      <c r="I53" s="45"/>
    </row>
    <row r="54" spans="1:9" x14ac:dyDescent="0.2">
      <c r="A54" s="38">
        <v>47</v>
      </c>
      <c r="B54" s="39">
        <v>5</v>
      </c>
      <c r="C54" s="39">
        <v>4</v>
      </c>
      <c r="D54" s="39">
        <v>0</v>
      </c>
      <c r="E54" s="39">
        <v>1</v>
      </c>
      <c r="F54" s="39">
        <v>10</v>
      </c>
      <c r="G54" s="40">
        <v>50</v>
      </c>
      <c r="H54" s="44" t="s">
        <v>33</v>
      </c>
      <c r="I54" s="45"/>
    </row>
    <row r="55" spans="1:9" x14ac:dyDescent="0.2">
      <c r="A55" s="38">
        <v>48</v>
      </c>
      <c r="B55" s="39">
        <v>6</v>
      </c>
      <c r="C55" s="39">
        <v>4</v>
      </c>
      <c r="D55" s="39">
        <v>0</v>
      </c>
      <c r="E55" s="39">
        <v>0</v>
      </c>
      <c r="F55" s="39">
        <v>10</v>
      </c>
      <c r="G55" s="40">
        <v>60</v>
      </c>
      <c r="H55" s="44" t="s">
        <v>33</v>
      </c>
      <c r="I55" s="45"/>
    </row>
    <row r="56" spans="1:9" x14ac:dyDescent="0.2">
      <c r="A56" s="38">
        <v>49</v>
      </c>
      <c r="B56" s="39">
        <v>6</v>
      </c>
      <c r="C56" s="39">
        <v>4</v>
      </c>
      <c r="D56" s="39">
        <v>0</v>
      </c>
      <c r="E56" s="39">
        <v>0</v>
      </c>
      <c r="F56" s="39">
        <v>10</v>
      </c>
      <c r="G56" s="40">
        <v>60</v>
      </c>
      <c r="H56" s="44" t="s">
        <v>33</v>
      </c>
      <c r="I56" s="45"/>
    </row>
    <row r="57" spans="1:9" x14ac:dyDescent="0.2">
      <c r="A57" s="41"/>
      <c r="B57" s="41"/>
      <c r="C57" s="41"/>
      <c r="D57" s="41"/>
      <c r="E57" s="41"/>
      <c r="F57" s="41"/>
      <c r="G57" s="42"/>
      <c r="H57" s="41"/>
      <c r="I57" s="45"/>
    </row>
    <row r="58" spans="1:9" ht="19" x14ac:dyDescent="0.25">
      <c r="A58" s="31" t="s">
        <v>34</v>
      </c>
      <c r="B58" s="31"/>
      <c r="C58" s="41"/>
      <c r="D58" s="41"/>
      <c r="E58" s="41"/>
      <c r="F58" s="41"/>
      <c r="G58" s="33"/>
      <c r="H58" s="32"/>
      <c r="I58" s="45"/>
    </row>
    <row r="59" spans="1:9" ht="17" thickBot="1" x14ac:dyDescent="0.25">
      <c r="A59" s="41"/>
      <c r="B59" s="41"/>
      <c r="C59" s="41"/>
      <c r="D59" s="41"/>
      <c r="E59" s="41"/>
      <c r="F59" s="41"/>
      <c r="G59" s="33"/>
      <c r="H59" s="32"/>
      <c r="I59" s="45"/>
    </row>
    <row r="60" spans="1:9" ht="17" thickBot="1" x14ac:dyDescent="0.25">
      <c r="A60" s="34" t="s">
        <v>14</v>
      </c>
      <c r="B60" s="35" t="s">
        <v>7</v>
      </c>
      <c r="C60" s="35" t="s">
        <v>16</v>
      </c>
      <c r="D60" s="35" t="s">
        <v>9</v>
      </c>
      <c r="E60" s="35" t="s">
        <v>10</v>
      </c>
      <c r="F60" s="35" t="s">
        <v>11</v>
      </c>
      <c r="G60" s="36" t="s">
        <v>26</v>
      </c>
      <c r="H60" s="43" t="s">
        <v>12</v>
      </c>
      <c r="I60" s="46"/>
    </row>
    <row r="61" spans="1:9" x14ac:dyDescent="0.2">
      <c r="A61" s="38">
        <v>50</v>
      </c>
      <c r="B61" s="39">
        <v>2</v>
      </c>
      <c r="C61" s="39">
        <v>3</v>
      </c>
      <c r="D61" s="39">
        <v>16</v>
      </c>
      <c r="E61" s="39">
        <v>3</v>
      </c>
      <c r="F61" s="39">
        <v>24</v>
      </c>
      <c r="G61" s="40">
        <v>75</v>
      </c>
      <c r="H61" s="44" t="s">
        <v>35</v>
      </c>
      <c r="I61" s="45"/>
    </row>
    <row r="62" spans="1:9" x14ac:dyDescent="0.2">
      <c r="A62" s="38">
        <v>51</v>
      </c>
      <c r="B62" s="39">
        <v>3</v>
      </c>
      <c r="C62" s="39">
        <v>1</v>
      </c>
      <c r="D62" s="39">
        <v>19</v>
      </c>
      <c r="E62" s="39">
        <v>1</v>
      </c>
      <c r="F62" s="39">
        <v>24</v>
      </c>
      <c r="G62" s="40">
        <v>92</v>
      </c>
      <c r="H62" s="44" t="s">
        <v>35</v>
      </c>
      <c r="I62" s="45"/>
    </row>
    <row r="63" spans="1:9" x14ac:dyDescent="0.2">
      <c r="A63" s="38">
        <v>52</v>
      </c>
      <c r="B63" s="39">
        <v>2</v>
      </c>
      <c r="C63" s="39">
        <v>1</v>
      </c>
      <c r="D63" s="39">
        <v>19</v>
      </c>
      <c r="E63" s="39">
        <v>2</v>
      </c>
      <c r="F63" s="39">
        <v>24</v>
      </c>
      <c r="G63" s="40">
        <v>88</v>
      </c>
      <c r="H63" s="44" t="s">
        <v>35</v>
      </c>
      <c r="I63" s="45"/>
    </row>
    <row r="64" spans="1:9" x14ac:dyDescent="0.2">
      <c r="A64" s="38">
        <v>53</v>
      </c>
      <c r="B64" s="39">
        <v>3</v>
      </c>
      <c r="C64" s="39">
        <v>1</v>
      </c>
      <c r="D64" s="39">
        <v>18</v>
      </c>
      <c r="E64" s="39">
        <v>2</v>
      </c>
      <c r="F64" s="39">
        <v>24</v>
      </c>
      <c r="G64" s="40">
        <v>88</v>
      </c>
      <c r="H64" s="44" t="s">
        <v>35</v>
      </c>
      <c r="I64" s="45"/>
    </row>
    <row r="65" spans="1:9" x14ac:dyDescent="0.2">
      <c r="A65" s="38">
        <v>54</v>
      </c>
      <c r="B65" s="39">
        <v>1</v>
      </c>
      <c r="C65" s="39">
        <v>2</v>
      </c>
      <c r="D65" s="39">
        <v>18</v>
      </c>
      <c r="E65" s="39">
        <v>3</v>
      </c>
      <c r="F65" s="39">
        <v>24</v>
      </c>
      <c r="G65" s="40">
        <v>79</v>
      </c>
      <c r="H65" s="44" t="s">
        <v>35</v>
      </c>
      <c r="I65" s="47"/>
    </row>
    <row r="66" spans="1:9" x14ac:dyDescent="0.2">
      <c r="A66" s="38">
        <v>55</v>
      </c>
      <c r="B66" s="39">
        <v>2</v>
      </c>
      <c r="C66" s="39">
        <v>1</v>
      </c>
      <c r="D66" s="39">
        <v>20</v>
      </c>
      <c r="E66" s="39">
        <v>1</v>
      </c>
      <c r="F66" s="39">
        <v>24</v>
      </c>
      <c r="G66" s="40">
        <v>92</v>
      </c>
      <c r="H66" s="44" t="s">
        <v>35</v>
      </c>
      <c r="I66" s="45"/>
    </row>
    <row r="67" spans="1:9" x14ac:dyDescent="0.2">
      <c r="A67" s="32"/>
      <c r="B67" s="32"/>
      <c r="C67" s="32"/>
      <c r="D67" s="32"/>
      <c r="E67" s="32"/>
      <c r="F67" s="32"/>
      <c r="G67" s="33"/>
      <c r="H67" s="32"/>
      <c r="I67" s="45"/>
    </row>
    <row r="68" spans="1:9" ht="19" x14ac:dyDescent="0.25">
      <c r="A68" s="31" t="s">
        <v>36</v>
      </c>
      <c r="B68" s="31"/>
      <c r="C68" s="32"/>
      <c r="D68" s="32"/>
      <c r="E68" s="32"/>
      <c r="F68" s="32"/>
      <c r="G68" s="33"/>
      <c r="H68" s="32"/>
      <c r="I68" s="45"/>
    </row>
    <row r="69" spans="1:9" ht="17" thickBot="1" x14ac:dyDescent="0.25">
      <c r="A69" s="32"/>
      <c r="B69" s="32"/>
      <c r="C69" s="32"/>
      <c r="D69" s="32"/>
      <c r="E69" s="32"/>
      <c r="F69" s="32"/>
      <c r="G69" s="33"/>
      <c r="H69" s="32"/>
      <c r="I69" s="45"/>
    </row>
    <row r="70" spans="1:9" ht="17" thickBot="1" x14ac:dyDescent="0.25">
      <c r="A70" s="34" t="s">
        <v>14</v>
      </c>
      <c r="B70" s="35" t="s">
        <v>7</v>
      </c>
      <c r="C70" s="35" t="s">
        <v>8</v>
      </c>
      <c r="D70" s="35" t="s">
        <v>9</v>
      </c>
      <c r="E70" s="35" t="s">
        <v>10</v>
      </c>
      <c r="F70" s="35" t="s">
        <v>37</v>
      </c>
      <c r="G70" s="36" t="s">
        <v>26</v>
      </c>
      <c r="H70" s="43" t="s">
        <v>12</v>
      </c>
      <c r="I70" s="46"/>
    </row>
    <row r="71" spans="1:9" x14ac:dyDescent="0.2">
      <c r="A71" s="38">
        <v>56</v>
      </c>
      <c r="B71" s="39">
        <v>3</v>
      </c>
      <c r="C71" s="39">
        <v>0</v>
      </c>
      <c r="D71" s="39">
        <v>9</v>
      </c>
      <c r="E71" s="39">
        <v>0</v>
      </c>
      <c r="F71" s="39">
        <v>12</v>
      </c>
      <c r="G71" s="40">
        <v>100</v>
      </c>
      <c r="H71" s="44" t="s">
        <v>38</v>
      </c>
      <c r="I71" s="45"/>
    </row>
    <row r="72" spans="1:9" x14ac:dyDescent="0.2">
      <c r="A72" s="38">
        <v>57</v>
      </c>
      <c r="B72" s="39">
        <v>1</v>
      </c>
      <c r="C72" s="39">
        <v>0</v>
      </c>
      <c r="D72" s="39">
        <v>9</v>
      </c>
      <c r="E72" s="39">
        <v>2</v>
      </c>
      <c r="F72" s="39">
        <v>12</v>
      </c>
      <c r="G72" s="40">
        <v>83</v>
      </c>
      <c r="H72" s="44" t="s">
        <v>38</v>
      </c>
      <c r="I72" s="45"/>
    </row>
    <row r="73" spans="1:9" x14ac:dyDescent="0.2">
      <c r="A73" s="38">
        <v>58</v>
      </c>
      <c r="B73" s="39">
        <v>2</v>
      </c>
      <c r="C73" s="39">
        <v>0</v>
      </c>
      <c r="D73" s="39">
        <v>9</v>
      </c>
      <c r="E73" s="39">
        <v>1</v>
      </c>
      <c r="F73" s="39">
        <v>12</v>
      </c>
      <c r="G73" s="40">
        <v>92</v>
      </c>
      <c r="H73" s="44" t="s">
        <v>38</v>
      </c>
      <c r="I73" s="45"/>
    </row>
    <row r="74" spans="1:9" x14ac:dyDescent="0.2">
      <c r="A74" s="38">
        <v>59</v>
      </c>
      <c r="B74" s="39">
        <v>2</v>
      </c>
      <c r="C74" s="39">
        <v>0</v>
      </c>
      <c r="D74" s="39">
        <v>9</v>
      </c>
      <c r="E74" s="39">
        <v>1</v>
      </c>
      <c r="F74" s="39">
        <v>12</v>
      </c>
      <c r="G74" s="40">
        <v>92</v>
      </c>
      <c r="H74" s="44" t="s">
        <v>38</v>
      </c>
      <c r="I74" s="45"/>
    </row>
    <row r="75" spans="1:9" x14ac:dyDescent="0.2">
      <c r="A75" s="38">
        <v>60</v>
      </c>
      <c r="B75" s="39">
        <v>1</v>
      </c>
      <c r="C75" s="39">
        <v>2</v>
      </c>
      <c r="D75" s="39">
        <v>5</v>
      </c>
      <c r="E75" s="39">
        <v>4</v>
      </c>
      <c r="F75" s="39">
        <v>12</v>
      </c>
      <c r="G75" s="40">
        <v>50</v>
      </c>
      <c r="H75" s="44" t="s">
        <v>38</v>
      </c>
      <c r="I75" s="45"/>
    </row>
    <row r="76" spans="1:9" x14ac:dyDescent="0.2">
      <c r="A76" s="38">
        <v>61</v>
      </c>
      <c r="B76" s="39">
        <v>3</v>
      </c>
      <c r="C76" s="39">
        <v>2</v>
      </c>
      <c r="D76" s="39">
        <v>5</v>
      </c>
      <c r="E76" s="39">
        <v>2</v>
      </c>
      <c r="F76" s="39">
        <v>12</v>
      </c>
      <c r="G76" s="40">
        <v>67</v>
      </c>
      <c r="H76" s="44" t="s">
        <v>38</v>
      </c>
      <c r="I76" s="45"/>
    </row>
    <row r="77" spans="1:9" x14ac:dyDescent="0.2">
      <c r="A77" s="38">
        <v>62</v>
      </c>
      <c r="B77" s="39">
        <v>3</v>
      </c>
      <c r="C77" s="39">
        <v>2</v>
      </c>
      <c r="D77" s="39">
        <v>5</v>
      </c>
      <c r="E77" s="39">
        <v>2</v>
      </c>
      <c r="F77" s="39">
        <v>12</v>
      </c>
      <c r="G77" s="40">
        <v>67</v>
      </c>
      <c r="H77" s="44" t="s">
        <v>38</v>
      </c>
      <c r="I77" s="45"/>
    </row>
    <row r="78" spans="1:9" x14ac:dyDescent="0.2">
      <c r="A78" s="32"/>
      <c r="B78" s="32"/>
      <c r="C78" s="32"/>
      <c r="D78" s="32"/>
      <c r="E78" s="32"/>
      <c r="F78" s="32"/>
      <c r="G78" s="33"/>
      <c r="H78" s="32"/>
      <c r="I78" s="45"/>
    </row>
    <row r="79" spans="1:9" ht="19" x14ac:dyDescent="0.25">
      <c r="A79" s="31" t="s">
        <v>39</v>
      </c>
      <c r="B79" s="31"/>
      <c r="C79" s="32"/>
      <c r="D79" s="32"/>
      <c r="E79" s="32"/>
      <c r="F79" s="32"/>
      <c r="G79" s="33"/>
      <c r="H79" s="32"/>
      <c r="I79" s="45"/>
    </row>
    <row r="80" spans="1:9" ht="17" thickBot="1" x14ac:dyDescent="0.25">
      <c r="A80" s="32"/>
      <c r="B80" s="32"/>
      <c r="C80" s="32"/>
      <c r="D80" s="32"/>
      <c r="E80" s="32"/>
      <c r="F80" s="32"/>
      <c r="G80" s="33"/>
      <c r="H80" s="32"/>
      <c r="I80" s="45"/>
    </row>
    <row r="81" spans="1:9" ht="17" thickBot="1" x14ac:dyDescent="0.25">
      <c r="A81" s="34" t="s">
        <v>14</v>
      </c>
      <c r="B81" s="35" t="s">
        <v>7</v>
      </c>
      <c r="C81" s="35" t="s">
        <v>8</v>
      </c>
      <c r="D81" s="35" t="s">
        <v>9</v>
      </c>
      <c r="E81" s="35" t="s">
        <v>10</v>
      </c>
      <c r="F81" s="35" t="s">
        <v>11</v>
      </c>
      <c r="G81" s="36" t="s">
        <v>26</v>
      </c>
      <c r="H81" s="43" t="s">
        <v>12</v>
      </c>
      <c r="I81" s="46"/>
    </row>
    <row r="82" spans="1:9" x14ac:dyDescent="0.2">
      <c r="A82" s="38">
        <v>63</v>
      </c>
      <c r="B82" s="39">
        <v>1</v>
      </c>
      <c r="C82" s="39">
        <v>2</v>
      </c>
      <c r="D82" s="39">
        <v>1</v>
      </c>
      <c r="E82" s="39">
        <v>2</v>
      </c>
      <c r="F82" s="39">
        <v>6</v>
      </c>
      <c r="G82" s="40">
        <v>33</v>
      </c>
      <c r="H82" s="44" t="s">
        <v>40</v>
      </c>
      <c r="I82" s="45"/>
    </row>
    <row r="83" spans="1:9" x14ac:dyDescent="0.2">
      <c r="A83" s="38">
        <v>64</v>
      </c>
      <c r="B83" s="39">
        <v>2</v>
      </c>
      <c r="C83" s="39">
        <v>3</v>
      </c>
      <c r="D83" s="39">
        <v>0</v>
      </c>
      <c r="E83" s="39">
        <v>1</v>
      </c>
      <c r="F83" s="39">
        <v>6</v>
      </c>
      <c r="G83" s="40">
        <v>33</v>
      </c>
      <c r="H83" s="44" t="s">
        <v>40</v>
      </c>
      <c r="I83" s="45"/>
    </row>
    <row r="84" spans="1:9" x14ac:dyDescent="0.2">
      <c r="A84" s="38">
        <v>65</v>
      </c>
      <c r="B84" s="39">
        <v>3</v>
      </c>
      <c r="C84" s="39">
        <v>2</v>
      </c>
      <c r="D84" s="39">
        <v>1</v>
      </c>
      <c r="E84" s="39">
        <v>0</v>
      </c>
      <c r="F84" s="39">
        <v>6</v>
      </c>
      <c r="G84" s="40">
        <v>67</v>
      </c>
      <c r="H84" s="44" t="s">
        <v>40</v>
      </c>
      <c r="I84" s="45"/>
    </row>
    <row r="85" spans="1:9" x14ac:dyDescent="0.2">
      <c r="A85" s="38">
        <v>66</v>
      </c>
      <c r="B85" s="39">
        <v>0</v>
      </c>
      <c r="C85" s="39">
        <v>0</v>
      </c>
      <c r="D85" s="39">
        <v>3</v>
      </c>
      <c r="E85" s="39">
        <v>3</v>
      </c>
      <c r="F85" s="39">
        <v>6</v>
      </c>
      <c r="G85" s="40">
        <v>50</v>
      </c>
      <c r="H85" s="44" t="s">
        <v>40</v>
      </c>
      <c r="I85" s="45"/>
    </row>
    <row r="86" spans="1:9" x14ac:dyDescent="0.2">
      <c r="A86" s="38">
        <v>67</v>
      </c>
      <c r="B86" s="39">
        <v>1</v>
      </c>
      <c r="C86" s="39">
        <v>1</v>
      </c>
      <c r="D86" s="39">
        <v>3</v>
      </c>
      <c r="E86" s="39">
        <v>1</v>
      </c>
      <c r="F86" s="39">
        <v>6</v>
      </c>
      <c r="G86" s="40">
        <v>67</v>
      </c>
      <c r="H86" s="44" t="s">
        <v>40</v>
      </c>
      <c r="I86" s="45"/>
    </row>
    <row r="87" spans="1:9" x14ac:dyDescent="0.2">
      <c r="A87" s="38">
        <v>68</v>
      </c>
      <c r="B87" s="39">
        <v>2</v>
      </c>
      <c r="C87" s="39">
        <v>1</v>
      </c>
      <c r="D87" s="39">
        <v>2</v>
      </c>
      <c r="E87" s="39">
        <v>1</v>
      </c>
      <c r="F87" s="39">
        <v>6</v>
      </c>
      <c r="G87" s="40">
        <v>67</v>
      </c>
      <c r="H87" s="44" t="s">
        <v>40</v>
      </c>
      <c r="I87" s="45"/>
    </row>
    <row r="88" spans="1:9" x14ac:dyDescent="0.2">
      <c r="A88" s="38">
        <v>69</v>
      </c>
      <c r="B88" s="39">
        <v>0</v>
      </c>
      <c r="C88" s="39">
        <v>0</v>
      </c>
      <c r="D88" s="39">
        <v>3</v>
      </c>
      <c r="E88" s="39">
        <v>3</v>
      </c>
      <c r="F88" s="39">
        <v>6</v>
      </c>
      <c r="G88" s="40">
        <v>50</v>
      </c>
      <c r="H88" s="44" t="s">
        <v>40</v>
      </c>
      <c r="I88" s="45"/>
    </row>
    <row r="89" spans="1:9" x14ac:dyDescent="0.2">
      <c r="A89" s="38">
        <v>70</v>
      </c>
      <c r="B89" s="39">
        <v>2</v>
      </c>
      <c r="C89" s="39">
        <v>3</v>
      </c>
      <c r="D89" s="39">
        <v>0</v>
      </c>
      <c r="E89" s="39">
        <v>1</v>
      </c>
      <c r="F89" s="39">
        <v>6</v>
      </c>
      <c r="G89" s="40">
        <v>33</v>
      </c>
      <c r="H89" s="44" t="s">
        <v>40</v>
      </c>
      <c r="I89" s="45"/>
    </row>
    <row r="90" spans="1:9" x14ac:dyDescent="0.2">
      <c r="A90" s="38">
        <v>71</v>
      </c>
      <c r="B90" s="39">
        <v>3</v>
      </c>
      <c r="C90" s="39">
        <v>3</v>
      </c>
      <c r="D90" s="39">
        <v>0</v>
      </c>
      <c r="E90" s="39">
        <v>0</v>
      </c>
      <c r="F90" s="39">
        <v>6</v>
      </c>
      <c r="G90" s="40">
        <v>50</v>
      </c>
      <c r="H90" s="44" t="s">
        <v>40</v>
      </c>
      <c r="I90" s="45"/>
    </row>
    <row r="91" spans="1:9" x14ac:dyDescent="0.2">
      <c r="A91" s="38">
        <v>72</v>
      </c>
      <c r="B91" s="39">
        <v>2</v>
      </c>
      <c r="C91" s="39">
        <v>1</v>
      </c>
      <c r="D91" s="39">
        <v>2</v>
      </c>
      <c r="E91" s="39">
        <v>1</v>
      </c>
      <c r="F91" s="39">
        <v>6</v>
      </c>
      <c r="G91" s="40">
        <v>67</v>
      </c>
      <c r="H91" s="44" t="s">
        <v>40</v>
      </c>
      <c r="I91" s="45"/>
    </row>
    <row r="92" spans="1:9" x14ac:dyDescent="0.2">
      <c r="A92" s="38">
        <v>73</v>
      </c>
      <c r="B92" s="39">
        <v>0</v>
      </c>
      <c r="C92" s="39">
        <v>1</v>
      </c>
      <c r="D92" s="39">
        <v>1</v>
      </c>
      <c r="E92" s="39">
        <v>4</v>
      </c>
      <c r="F92" s="39">
        <v>6</v>
      </c>
      <c r="G92" s="40">
        <v>17</v>
      </c>
      <c r="H92" s="44" t="s">
        <v>40</v>
      </c>
      <c r="I92" s="45"/>
    </row>
    <row r="93" spans="1:9" x14ac:dyDescent="0.2">
      <c r="A93" s="38">
        <v>74</v>
      </c>
      <c r="B93" s="39">
        <v>3</v>
      </c>
      <c r="C93" s="39">
        <v>1</v>
      </c>
      <c r="D93" s="39">
        <v>1</v>
      </c>
      <c r="E93" s="39">
        <v>1</v>
      </c>
      <c r="F93" s="39">
        <v>6</v>
      </c>
      <c r="G93" s="40">
        <v>67</v>
      </c>
      <c r="H93" s="44" t="s">
        <v>40</v>
      </c>
      <c r="I93" s="45"/>
    </row>
    <row r="94" spans="1:9" x14ac:dyDescent="0.2">
      <c r="A94" s="38">
        <v>75</v>
      </c>
      <c r="B94" s="39">
        <v>3</v>
      </c>
      <c r="C94" s="39">
        <v>3</v>
      </c>
      <c r="D94" s="39">
        <v>0</v>
      </c>
      <c r="E94" s="39">
        <v>0</v>
      </c>
      <c r="F94" s="39">
        <v>6</v>
      </c>
      <c r="G94" s="40">
        <v>50</v>
      </c>
      <c r="H94" s="44" t="s">
        <v>40</v>
      </c>
      <c r="I94" s="47"/>
    </row>
    <row r="95" spans="1:9" x14ac:dyDescent="0.2">
      <c r="A95" s="38">
        <v>76</v>
      </c>
      <c r="B95" s="39">
        <v>3</v>
      </c>
      <c r="C95" s="39">
        <v>2</v>
      </c>
      <c r="D95" s="39">
        <v>1</v>
      </c>
      <c r="E95" s="39">
        <v>0</v>
      </c>
      <c r="F95" s="39">
        <v>6</v>
      </c>
      <c r="G95" s="40">
        <v>67</v>
      </c>
      <c r="H95" s="44" t="s">
        <v>40</v>
      </c>
      <c r="I95" s="45"/>
    </row>
    <row r="96" spans="1:9" x14ac:dyDescent="0.2">
      <c r="I96" s="4"/>
    </row>
    <row r="97" spans="9:9" x14ac:dyDescent="0.2">
      <c r="I97" s="4"/>
    </row>
    <row r="98" spans="9:9" x14ac:dyDescent="0.2">
      <c r="I98" s="4"/>
    </row>
    <row r="99" spans="9:9" x14ac:dyDescent="0.2">
      <c r="I99" s="4"/>
    </row>
    <row r="100" spans="9:9" x14ac:dyDescent="0.2">
      <c r="I100" s="4"/>
    </row>
    <row r="101" spans="9:9" x14ac:dyDescent="0.2">
      <c r="I101" s="4"/>
    </row>
    <row r="102" spans="9:9" x14ac:dyDescent="0.2">
      <c r="I102" s="4"/>
    </row>
    <row r="103" spans="9:9" x14ac:dyDescent="0.2">
      <c r="I103" s="4"/>
    </row>
    <row r="104" spans="9:9" x14ac:dyDescent="0.2">
      <c r="I104" s="4"/>
    </row>
    <row r="105" spans="9:9" x14ac:dyDescent="0.2">
      <c r="I105" s="4"/>
    </row>
    <row r="106" spans="9:9" x14ac:dyDescent="0.2">
      <c r="I106" s="4"/>
    </row>
    <row r="107" spans="9:9" x14ac:dyDescent="0.2">
      <c r="I107" s="4"/>
    </row>
    <row r="108" spans="9:9" x14ac:dyDescent="0.2">
      <c r="I108" s="4"/>
    </row>
    <row r="109" spans="9:9" x14ac:dyDescent="0.2">
      <c r="I109" s="4"/>
    </row>
    <row r="110" spans="9:9" x14ac:dyDescent="0.2">
      <c r="I110" s="4"/>
    </row>
    <row r="111" spans="9:9" x14ac:dyDescent="0.2">
      <c r="I111" s="4"/>
    </row>
    <row r="112" spans="9:9" x14ac:dyDescent="0.2">
      <c r="I112" s="4"/>
    </row>
    <row r="113" spans="9:9" x14ac:dyDescent="0.2">
      <c r="I113" s="4"/>
    </row>
    <row r="114" spans="9:9" x14ac:dyDescent="0.2">
      <c r="I114" s="4"/>
    </row>
    <row r="115" spans="9:9" x14ac:dyDescent="0.2">
      <c r="I115" s="4"/>
    </row>
    <row r="116" spans="9:9" x14ac:dyDescent="0.2">
      <c r="I116" s="4"/>
    </row>
    <row r="117" spans="9:9" x14ac:dyDescent="0.2">
      <c r="I117" s="4"/>
    </row>
    <row r="118" spans="9:9" x14ac:dyDescent="0.2">
      <c r="I118" s="4"/>
    </row>
    <row r="119" spans="9:9" x14ac:dyDescent="0.2">
      <c r="I119" s="4"/>
    </row>
    <row r="120" spans="9:9" x14ac:dyDescent="0.2">
      <c r="I120" s="4"/>
    </row>
    <row r="121" spans="9:9" x14ac:dyDescent="0.2">
      <c r="I121" s="4"/>
    </row>
    <row r="122" spans="9:9" x14ac:dyDescent="0.2">
      <c r="I122" s="4"/>
    </row>
    <row r="123" spans="9:9" x14ac:dyDescent="0.2">
      <c r="I123" s="4"/>
    </row>
    <row r="124" spans="9:9" x14ac:dyDescent="0.2">
      <c r="I124" s="4"/>
    </row>
    <row r="125" spans="9:9" x14ac:dyDescent="0.2">
      <c r="I125" s="4"/>
    </row>
    <row r="126" spans="9:9" x14ac:dyDescent="0.2">
      <c r="I126" s="4"/>
    </row>
    <row r="127" spans="9:9" x14ac:dyDescent="0.2">
      <c r="I127" s="4"/>
    </row>
    <row r="128" spans="9:9" x14ac:dyDescent="0.2">
      <c r="I128" s="4"/>
    </row>
    <row r="129" spans="9:9" x14ac:dyDescent="0.2">
      <c r="I129" s="4"/>
    </row>
    <row r="130" spans="9:9" x14ac:dyDescent="0.2">
      <c r="I130" s="4"/>
    </row>
    <row r="131" spans="9:9" x14ac:dyDescent="0.2">
      <c r="I131" s="4"/>
    </row>
    <row r="132" spans="9:9" x14ac:dyDescent="0.2">
      <c r="I132" s="4"/>
    </row>
    <row r="133" spans="9:9" x14ac:dyDescent="0.2">
      <c r="I133" s="4"/>
    </row>
    <row r="134" spans="9:9" x14ac:dyDescent="0.2">
      <c r="I134" s="4"/>
    </row>
    <row r="135" spans="9:9" x14ac:dyDescent="0.2">
      <c r="I135" s="4"/>
    </row>
    <row r="136" spans="9:9" x14ac:dyDescent="0.2">
      <c r="I136" s="4"/>
    </row>
    <row r="137" spans="9:9" x14ac:dyDescent="0.2">
      <c r="I137" s="4"/>
    </row>
    <row r="138" spans="9:9" x14ac:dyDescent="0.2">
      <c r="I138" s="4"/>
    </row>
    <row r="139" spans="9:9" x14ac:dyDescent="0.2">
      <c r="I139" s="4"/>
    </row>
    <row r="140" spans="9:9" x14ac:dyDescent="0.2">
      <c r="I140" s="4"/>
    </row>
    <row r="141" spans="9:9" x14ac:dyDescent="0.2">
      <c r="I141" s="4"/>
    </row>
    <row r="142" spans="9:9" x14ac:dyDescent="0.2">
      <c r="I142" s="4"/>
    </row>
    <row r="143" spans="9:9" x14ac:dyDescent="0.2">
      <c r="I143" s="4"/>
    </row>
    <row r="144" spans="9:9" x14ac:dyDescent="0.2">
      <c r="I144" s="4"/>
    </row>
    <row r="145" spans="9:9" x14ac:dyDescent="0.2">
      <c r="I145" s="4"/>
    </row>
    <row r="146" spans="9:9" x14ac:dyDescent="0.2">
      <c r="I146" s="4"/>
    </row>
    <row r="147" spans="9:9" x14ac:dyDescent="0.2">
      <c r="I147" s="4"/>
    </row>
    <row r="148" spans="9:9" x14ac:dyDescent="0.2">
      <c r="I148" s="4"/>
    </row>
    <row r="149" spans="9:9" x14ac:dyDescent="0.2">
      <c r="I149" s="4"/>
    </row>
    <row r="150" spans="9:9" x14ac:dyDescent="0.2">
      <c r="I150" s="4"/>
    </row>
  </sheetData>
  <mergeCells count="2">
    <mergeCell ref="A1:F1"/>
    <mergeCell ref="A40:F40"/>
  </mergeCells>
  <pageMargins left="0" right="0" top="0" bottom="0" header="0" footer="0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68AF-79B8-E744-9363-3C917A974700}">
  <dimension ref="A1:O97"/>
  <sheetViews>
    <sheetView topLeftCell="A67" workbookViewId="0">
      <selection activeCell="A3" sqref="A3:N27"/>
    </sheetView>
  </sheetViews>
  <sheetFormatPr baseColWidth="10" defaultRowHeight="16" x14ac:dyDescent="0.2"/>
  <cols>
    <col min="2" max="2" width="13.83203125" customWidth="1"/>
    <col min="3" max="3" width="14" customWidth="1"/>
    <col min="4" max="4" width="13.83203125" customWidth="1"/>
    <col min="5" max="5" width="15.5" customWidth="1"/>
    <col min="7" max="7" width="16" customWidth="1"/>
    <col min="8" max="8" width="21" customWidth="1"/>
    <col min="14" max="14" width="13.1640625" customWidth="1"/>
    <col min="15" max="15" width="13.5" customWidth="1"/>
    <col min="16" max="16" width="12.1640625" customWidth="1"/>
    <col min="17" max="17" width="13.5" customWidth="1"/>
    <col min="19" max="19" width="12.6640625" customWidth="1"/>
    <col min="20" max="20" width="12.83203125" customWidth="1"/>
    <col min="21" max="21" width="12.1640625" customWidth="1"/>
  </cols>
  <sheetData>
    <row r="1" spans="1:14" ht="32" thickBot="1" x14ac:dyDescent="0.4">
      <c r="A1" s="30" t="s">
        <v>27</v>
      </c>
      <c r="B1" s="30"/>
      <c r="C1" s="30"/>
      <c r="D1" s="30"/>
      <c r="E1" s="30"/>
      <c r="F1" s="30"/>
    </row>
    <row r="2" spans="1:14" ht="17" thickBot="1" x14ac:dyDescent="0.25">
      <c r="A2" s="15" t="s">
        <v>14</v>
      </c>
      <c r="B2" s="15" t="s">
        <v>15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2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26</v>
      </c>
      <c r="N2" s="15" t="s">
        <v>12</v>
      </c>
    </row>
    <row r="3" spans="1:14" x14ac:dyDescent="0.2">
      <c r="A3" s="50">
        <v>1</v>
      </c>
      <c r="B3" s="74">
        <v>42668</v>
      </c>
      <c r="C3" s="50">
        <v>9</v>
      </c>
      <c r="D3" s="50">
        <v>8</v>
      </c>
      <c r="E3" s="50">
        <v>9</v>
      </c>
      <c r="F3" s="50">
        <v>9</v>
      </c>
      <c r="G3" s="50">
        <v>10</v>
      </c>
      <c r="H3" s="56">
        <v>45</v>
      </c>
      <c r="I3" s="50">
        <v>5</v>
      </c>
      <c r="J3" s="50">
        <v>145</v>
      </c>
      <c r="K3" s="50">
        <v>5</v>
      </c>
      <c r="L3" s="56">
        <f t="shared" ref="L3:L16" si="0">K3+J3+I3+H3</f>
        <v>200</v>
      </c>
      <c r="M3" s="50">
        <f t="shared" ref="M3:M26" si="1">100*((H3+J3)/(H3+I3+J3+K3))</f>
        <v>95</v>
      </c>
      <c r="N3" s="50" t="s">
        <v>21</v>
      </c>
    </row>
    <row r="4" spans="1:14" x14ac:dyDescent="0.2">
      <c r="A4" s="56">
        <v>2</v>
      </c>
      <c r="B4" s="57">
        <v>42670</v>
      </c>
      <c r="C4" s="56">
        <v>8</v>
      </c>
      <c r="D4" s="56">
        <v>9</v>
      </c>
      <c r="E4" s="56">
        <v>8</v>
      </c>
      <c r="F4" s="56">
        <v>9</v>
      </c>
      <c r="G4" s="56">
        <v>8</v>
      </c>
      <c r="H4" s="56">
        <v>42</v>
      </c>
      <c r="I4" s="56">
        <f t="shared" ref="I4:I25" si="2">50-H4</f>
        <v>8</v>
      </c>
      <c r="J4" s="56">
        <v>142</v>
      </c>
      <c r="K4" s="56">
        <v>8</v>
      </c>
      <c r="L4" s="56">
        <f t="shared" si="0"/>
        <v>200</v>
      </c>
      <c r="M4" s="50">
        <f t="shared" si="1"/>
        <v>92</v>
      </c>
      <c r="N4" s="56" t="s">
        <v>21</v>
      </c>
    </row>
    <row r="5" spans="1:14" x14ac:dyDescent="0.2">
      <c r="A5" s="56">
        <v>3</v>
      </c>
      <c r="B5" s="57">
        <v>42674</v>
      </c>
      <c r="C5" s="56">
        <v>8</v>
      </c>
      <c r="D5" s="56">
        <v>9</v>
      </c>
      <c r="E5" s="56">
        <v>10</v>
      </c>
      <c r="F5" s="56">
        <v>10</v>
      </c>
      <c r="G5" s="56">
        <v>9</v>
      </c>
      <c r="H5" s="56">
        <f t="shared" ref="H5:H26" si="3">SUM(C5:G5)</f>
        <v>46</v>
      </c>
      <c r="I5" s="56">
        <f t="shared" si="2"/>
        <v>4</v>
      </c>
      <c r="J5" s="56">
        <v>146</v>
      </c>
      <c r="K5" s="56">
        <v>4</v>
      </c>
      <c r="L5" s="56">
        <f t="shared" si="0"/>
        <v>200</v>
      </c>
      <c r="M5" s="50">
        <f t="shared" si="1"/>
        <v>96</v>
      </c>
      <c r="N5" s="56" t="s">
        <v>21</v>
      </c>
    </row>
    <row r="6" spans="1:14" x14ac:dyDescent="0.2">
      <c r="A6" s="56">
        <v>4</v>
      </c>
      <c r="B6" s="57">
        <v>42676</v>
      </c>
      <c r="C6" s="56">
        <v>6</v>
      </c>
      <c r="D6" s="56">
        <v>6</v>
      </c>
      <c r="E6" s="56">
        <v>3</v>
      </c>
      <c r="F6" s="56">
        <v>9</v>
      </c>
      <c r="G6" s="56">
        <v>4</v>
      </c>
      <c r="H6" s="56">
        <f t="shared" si="3"/>
        <v>28</v>
      </c>
      <c r="I6" s="56">
        <f t="shared" si="2"/>
        <v>22</v>
      </c>
      <c r="J6" s="56">
        <v>128</v>
      </c>
      <c r="K6" s="56">
        <v>22</v>
      </c>
      <c r="L6" s="56">
        <f t="shared" si="0"/>
        <v>200</v>
      </c>
      <c r="M6" s="50">
        <f t="shared" si="1"/>
        <v>78</v>
      </c>
      <c r="N6" s="56" t="s">
        <v>17</v>
      </c>
    </row>
    <row r="7" spans="1:14" x14ac:dyDescent="0.2">
      <c r="A7" s="56">
        <v>5</v>
      </c>
      <c r="B7" s="57">
        <v>42682</v>
      </c>
      <c r="C7" s="56">
        <v>10</v>
      </c>
      <c r="D7" s="56">
        <v>8</v>
      </c>
      <c r="E7" s="56">
        <v>7</v>
      </c>
      <c r="F7" s="56">
        <v>8</v>
      </c>
      <c r="G7" s="56">
        <v>8</v>
      </c>
      <c r="H7" s="56">
        <f t="shared" si="3"/>
        <v>41</v>
      </c>
      <c r="I7" s="56">
        <f t="shared" si="2"/>
        <v>9</v>
      </c>
      <c r="J7" s="56">
        <v>141</v>
      </c>
      <c r="K7" s="56">
        <v>9</v>
      </c>
      <c r="L7" s="56">
        <f t="shared" si="0"/>
        <v>200</v>
      </c>
      <c r="M7" s="50">
        <f t="shared" si="1"/>
        <v>91</v>
      </c>
      <c r="N7" s="56" t="s">
        <v>17</v>
      </c>
    </row>
    <row r="8" spans="1:14" x14ac:dyDescent="0.2">
      <c r="A8" s="56">
        <v>6</v>
      </c>
      <c r="B8" s="57">
        <v>42684</v>
      </c>
      <c r="C8" s="56">
        <v>9</v>
      </c>
      <c r="D8" s="56">
        <v>9</v>
      </c>
      <c r="E8" s="56">
        <v>8</v>
      </c>
      <c r="F8" s="56">
        <v>10</v>
      </c>
      <c r="G8" s="56">
        <v>10</v>
      </c>
      <c r="H8" s="56">
        <f t="shared" si="3"/>
        <v>46</v>
      </c>
      <c r="I8" s="56">
        <f t="shared" si="2"/>
        <v>4</v>
      </c>
      <c r="J8" s="56">
        <v>146</v>
      </c>
      <c r="K8" s="56">
        <v>4</v>
      </c>
      <c r="L8" s="56">
        <f t="shared" si="0"/>
        <v>200</v>
      </c>
      <c r="M8" s="50">
        <f t="shared" si="1"/>
        <v>96</v>
      </c>
      <c r="N8" s="56" t="s">
        <v>17</v>
      </c>
    </row>
    <row r="9" spans="1:14" x14ac:dyDescent="0.2">
      <c r="A9" s="56">
        <v>7</v>
      </c>
      <c r="B9" s="57">
        <v>42697</v>
      </c>
      <c r="C9" s="56">
        <v>9</v>
      </c>
      <c r="D9" s="56">
        <v>10</v>
      </c>
      <c r="E9" s="56">
        <v>10</v>
      </c>
      <c r="F9" s="56">
        <v>10</v>
      </c>
      <c r="G9" s="56">
        <v>9</v>
      </c>
      <c r="H9" s="56">
        <f t="shared" si="3"/>
        <v>48</v>
      </c>
      <c r="I9" s="56">
        <f t="shared" si="2"/>
        <v>2</v>
      </c>
      <c r="J9" s="56">
        <v>148</v>
      </c>
      <c r="K9" s="56">
        <v>2</v>
      </c>
      <c r="L9" s="56">
        <f t="shared" si="0"/>
        <v>200</v>
      </c>
      <c r="M9" s="50">
        <f t="shared" si="1"/>
        <v>98</v>
      </c>
      <c r="N9" s="56" t="s">
        <v>17</v>
      </c>
    </row>
    <row r="10" spans="1:14" x14ac:dyDescent="0.2">
      <c r="A10" s="56">
        <v>8</v>
      </c>
      <c r="B10" s="57">
        <v>42700</v>
      </c>
      <c r="C10" s="56">
        <v>10</v>
      </c>
      <c r="D10" s="56">
        <v>10</v>
      </c>
      <c r="E10" s="56">
        <v>10</v>
      </c>
      <c r="F10" s="56">
        <v>10</v>
      </c>
      <c r="G10" s="56">
        <v>10</v>
      </c>
      <c r="H10" s="56">
        <f t="shared" si="3"/>
        <v>50</v>
      </c>
      <c r="I10" s="56">
        <f t="shared" si="2"/>
        <v>0</v>
      </c>
      <c r="J10" s="56">
        <v>150</v>
      </c>
      <c r="K10" s="56">
        <v>0</v>
      </c>
      <c r="L10" s="56">
        <f t="shared" si="0"/>
        <v>200</v>
      </c>
      <c r="M10" s="50">
        <f t="shared" si="1"/>
        <v>100</v>
      </c>
      <c r="N10" s="56" t="s">
        <v>17</v>
      </c>
    </row>
    <row r="11" spans="1:14" x14ac:dyDescent="0.2">
      <c r="A11" s="56">
        <v>9</v>
      </c>
      <c r="B11" s="57">
        <v>42704</v>
      </c>
      <c r="C11" s="56">
        <v>6</v>
      </c>
      <c r="D11" s="56">
        <v>4</v>
      </c>
      <c r="E11" s="56">
        <v>4</v>
      </c>
      <c r="F11" s="56">
        <v>8</v>
      </c>
      <c r="G11" s="56">
        <v>6</v>
      </c>
      <c r="H11" s="56">
        <f t="shared" si="3"/>
        <v>28</v>
      </c>
      <c r="I11" s="56">
        <f t="shared" si="2"/>
        <v>22</v>
      </c>
      <c r="J11" s="56">
        <v>128</v>
      </c>
      <c r="K11" s="56">
        <v>22</v>
      </c>
      <c r="L11" s="56">
        <f t="shared" si="0"/>
        <v>200</v>
      </c>
      <c r="M11" s="50">
        <f t="shared" si="1"/>
        <v>78</v>
      </c>
      <c r="N11" s="56" t="s">
        <v>17</v>
      </c>
    </row>
    <row r="12" spans="1:14" x14ac:dyDescent="0.2">
      <c r="A12" s="56">
        <v>10</v>
      </c>
      <c r="B12" s="57">
        <v>42709</v>
      </c>
      <c r="C12" s="56">
        <v>10</v>
      </c>
      <c r="D12" s="56">
        <v>9</v>
      </c>
      <c r="E12" s="56">
        <v>8</v>
      </c>
      <c r="F12" s="56">
        <v>8</v>
      </c>
      <c r="G12" s="56">
        <v>8</v>
      </c>
      <c r="H12" s="56">
        <f t="shared" si="3"/>
        <v>43</v>
      </c>
      <c r="I12" s="56">
        <f t="shared" si="2"/>
        <v>7</v>
      </c>
      <c r="J12" s="56">
        <v>143</v>
      </c>
      <c r="K12" s="56">
        <v>7</v>
      </c>
      <c r="L12" s="56">
        <f t="shared" si="0"/>
        <v>200</v>
      </c>
      <c r="M12" s="50">
        <f t="shared" si="1"/>
        <v>93</v>
      </c>
      <c r="N12" s="56" t="s">
        <v>17</v>
      </c>
    </row>
    <row r="13" spans="1:14" x14ac:dyDescent="0.2">
      <c r="A13" s="56">
        <v>11</v>
      </c>
      <c r="B13" s="57">
        <v>42407</v>
      </c>
      <c r="C13" s="56">
        <v>8</v>
      </c>
      <c r="D13" s="56">
        <v>7</v>
      </c>
      <c r="E13" s="56">
        <v>6</v>
      </c>
      <c r="F13" s="56">
        <v>7</v>
      </c>
      <c r="G13" s="56">
        <v>8</v>
      </c>
      <c r="H13" s="56">
        <f t="shared" si="3"/>
        <v>36</v>
      </c>
      <c r="I13" s="56">
        <f t="shared" si="2"/>
        <v>14</v>
      </c>
      <c r="J13" s="56">
        <v>136</v>
      </c>
      <c r="K13" s="56">
        <v>14</v>
      </c>
      <c r="L13" s="56">
        <f t="shared" si="0"/>
        <v>200</v>
      </c>
      <c r="M13" s="50">
        <f t="shared" si="1"/>
        <v>86</v>
      </c>
      <c r="N13" s="56" t="s">
        <v>17</v>
      </c>
    </row>
    <row r="14" spans="1:14" x14ac:dyDescent="0.2">
      <c r="A14" s="56">
        <v>12</v>
      </c>
      <c r="B14" s="57">
        <v>42717</v>
      </c>
      <c r="C14" s="56">
        <v>7</v>
      </c>
      <c r="D14" s="56">
        <v>9</v>
      </c>
      <c r="E14" s="56">
        <v>10</v>
      </c>
      <c r="F14" s="56">
        <v>10</v>
      </c>
      <c r="G14" s="56">
        <v>10</v>
      </c>
      <c r="H14" s="56">
        <f t="shared" si="3"/>
        <v>46</v>
      </c>
      <c r="I14" s="56">
        <f t="shared" si="2"/>
        <v>4</v>
      </c>
      <c r="J14" s="56">
        <v>146</v>
      </c>
      <c r="K14" s="56">
        <v>4</v>
      </c>
      <c r="L14" s="56">
        <f t="shared" si="0"/>
        <v>200</v>
      </c>
      <c r="M14" s="50">
        <f t="shared" si="1"/>
        <v>96</v>
      </c>
      <c r="N14" s="56" t="s">
        <v>17</v>
      </c>
    </row>
    <row r="15" spans="1:14" x14ac:dyDescent="0.2">
      <c r="A15" s="56">
        <v>13</v>
      </c>
      <c r="B15" s="57">
        <v>42718</v>
      </c>
      <c r="C15" s="56">
        <v>9</v>
      </c>
      <c r="D15" s="56">
        <v>9</v>
      </c>
      <c r="E15" s="56">
        <v>10</v>
      </c>
      <c r="F15" s="56">
        <v>9</v>
      </c>
      <c r="G15" s="56">
        <v>10</v>
      </c>
      <c r="H15" s="56">
        <f t="shared" si="3"/>
        <v>47</v>
      </c>
      <c r="I15" s="56">
        <f t="shared" si="2"/>
        <v>3</v>
      </c>
      <c r="J15" s="56">
        <v>147</v>
      </c>
      <c r="K15" s="56">
        <v>3</v>
      </c>
      <c r="L15" s="56">
        <f t="shared" si="0"/>
        <v>200</v>
      </c>
      <c r="M15" s="50">
        <f t="shared" si="1"/>
        <v>97</v>
      </c>
      <c r="N15" s="56" t="s">
        <v>17</v>
      </c>
    </row>
    <row r="16" spans="1:14" x14ac:dyDescent="0.2">
      <c r="A16" s="56">
        <v>14</v>
      </c>
      <c r="B16" s="57">
        <v>42720</v>
      </c>
      <c r="C16" s="56">
        <v>7</v>
      </c>
      <c r="D16" s="56">
        <v>8</v>
      </c>
      <c r="E16" s="56">
        <v>10</v>
      </c>
      <c r="F16" s="56">
        <v>10</v>
      </c>
      <c r="G16" s="56">
        <v>10</v>
      </c>
      <c r="H16" s="56">
        <f t="shared" si="3"/>
        <v>45</v>
      </c>
      <c r="I16" s="56">
        <f t="shared" si="2"/>
        <v>5</v>
      </c>
      <c r="J16" s="56">
        <v>145</v>
      </c>
      <c r="K16" s="56">
        <v>5</v>
      </c>
      <c r="L16" s="56">
        <f t="shared" si="0"/>
        <v>200</v>
      </c>
      <c r="M16" s="50">
        <f t="shared" si="1"/>
        <v>95</v>
      </c>
      <c r="N16" s="56" t="s">
        <v>17</v>
      </c>
    </row>
    <row r="17" spans="1:15" x14ac:dyDescent="0.2">
      <c r="A17" s="56">
        <v>15</v>
      </c>
      <c r="B17" s="57">
        <v>42752</v>
      </c>
      <c r="C17" s="56">
        <v>3</v>
      </c>
      <c r="D17" s="56">
        <v>6</v>
      </c>
      <c r="E17" s="56">
        <v>4</v>
      </c>
      <c r="F17" s="56">
        <v>8</v>
      </c>
      <c r="G17" s="56">
        <v>9</v>
      </c>
      <c r="H17" s="56">
        <f t="shared" si="3"/>
        <v>30</v>
      </c>
      <c r="I17" s="56">
        <f t="shared" si="2"/>
        <v>20</v>
      </c>
      <c r="J17" s="56">
        <v>130</v>
      </c>
      <c r="K17" s="56">
        <v>20</v>
      </c>
      <c r="L17" s="56">
        <f>K17+J17+I17+H17</f>
        <v>200</v>
      </c>
      <c r="M17" s="56">
        <f t="shared" si="1"/>
        <v>80</v>
      </c>
      <c r="N17" s="56" t="s">
        <v>22</v>
      </c>
    </row>
    <row r="18" spans="1:15" x14ac:dyDescent="0.2">
      <c r="A18" s="56">
        <v>16</v>
      </c>
      <c r="B18" s="57">
        <v>42754</v>
      </c>
      <c r="C18" s="56">
        <v>5</v>
      </c>
      <c r="D18" s="56">
        <v>7</v>
      </c>
      <c r="E18" s="56">
        <v>5</v>
      </c>
      <c r="F18" s="56">
        <v>8</v>
      </c>
      <c r="G18" s="56">
        <v>9</v>
      </c>
      <c r="H18" s="56">
        <f t="shared" si="3"/>
        <v>34</v>
      </c>
      <c r="I18" s="56">
        <f t="shared" si="2"/>
        <v>16</v>
      </c>
      <c r="J18" s="56">
        <f>102+32</f>
        <v>134</v>
      </c>
      <c r="K18" s="56">
        <v>16</v>
      </c>
      <c r="L18" s="56">
        <f t="shared" ref="L18:L26" si="4">K18+J18+I18+H18</f>
        <v>200</v>
      </c>
      <c r="M18" s="56">
        <f t="shared" si="1"/>
        <v>84</v>
      </c>
      <c r="N18" s="56" t="s">
        <v>22</v>
      </c>
    </row>
    <row r="19" spans="1:15" x14ac:dyDescent="0.2">
      <c r="A19" s="56">
        <v>17</v>
      </c>
      <c r="B19" s="57">
        <v>42758</v>
      </c>
      <c r="C19" s="56">
        <v>5</v>
      </c>
      <c r="D19" s="56">
        <v>9</v>
      </c>
      <c r="E19" s="56">
        <v>3</v>
      </c>
      <c r="F19" s="56">
        <v>1</v>
      </c>
      <c r="G19" s="56">
        <v>5</v>
      </c>
      <c r="H19" s="56">
        <f t="shared" si="3"/>
        <v>23</v>
      </c>
      <c r="I19" s="56">
        <f t="shared" si="2"/>
        <v>27</v>
      </c>
      <c r="J19" s="56">
        <f>69+54</f>
        <v>123</v>
      </c>
      <c r="K19" s="56">
        <v>27</v>
      </c>
      <c r="L19" s="56">
        <f t="shared" si="4"/>
        <v>200</v>
      </c>
      <c r="M19" s="56">
        <f t="shared" si="1"/>
        <v>73</v>
      </c>
      <c r="N19" s="56" t="s">
        <v>22</v>
      </c>
    </row>
    <row r="20" spans="1:15" x14ac:dyDescent="0.2">
      <c r="A20" s="56">
        <v>18</v>
      </c>
      <c r="B20" s="57">
        <v>42760</v>
      </c>
      <c r="C20" s="56">
        <v>6</v>
      </c>
      <c r="D20" s="56">
        <v>8</v>
      </c>
      <c r="E20" s="56">
        <v>6</v>
      </c>
      <c r="F20" s="56">
        <v>8</v>
      </c>
      <c r="G20" s="56">
        <v>9</v>
      </c>
      <c r="H20" s="56">
        <f t="shared" si="3"/>
        <v>37</v>
      </c>
      <c r="I20" s="56">
        <f t="shared" si="2"/>
        <v>13</v>
      </c>
      <c r="J20" s="56">
        <f>111+26</f>
        <v>137</v>
      </c>
      <c r="K20" s="56">
        <v>13</v>
      </c>
      <c r="L20" s="56">
        <f t="shared" si="4"/>
        <v>200</v>
      </c>
      <c r="M20" s="56">
        <f t="shared" si="1"/>
        <v>87</v>
      </c>
      <c r="N20" s="56" t="s">
        <v>22</v>
      </c>
    </row>
    <row r="21" spans="1:15" x14ac:dyDescent="0.2">
      <c r="A21" s="56">
        <v>19</v>
      </c>
      <c r="B21" s="57">
        <v>42767</v>
      </c>
      <c r="C21" s="56">
        <v>8</v>
      </c>
      <c r="D21" s="56">
        <v>7</v>
      </c>
      <c r="E21" s="56">
        <v>10</v>
      </c>
      <c r="F21" s="56">
        <v>10</v>
      </c>
      <c r="G21" s="56">
        <v>7</v>
      </c>
      <c r="H21" s="56">
        <f t="shared" si="3"/>
        <v>42</v>
      </c>
      <c r="I21" s="56">
        <f t="shared" si="2"/>
        <v>8</v>
      </c>
      <c r="J21" s="56">
        <f>126+16</f>
        <v>142</v>
      </c>
      <c r="K21" s="56">
        <v>8</v>
      </c>
      <c r="L21" s="56">
        <f t="shared" si="4"/>
        <v>200</v>
      </c>
      <c r="M21" s="56">
        <f t="shared" si="1"/>
        <v>92</v>
      </c>
      <c r="N21" s="56" t="s">
        <v>22</v>
      </c>
    </row>
    <row r="22" spans="1:15" x14ac:dyDescent="0.2">
      <c r="A22" s="56">
        <v>20</v>
      </c>
      <c r="B22" s="57">
        <v>42772</v>
      </c>
      <c r="C22" s="56">
        <v>8</v>
      </c>
      <c r="D22" s="56">
        <v>7</v>
      </c>
      <c r="E22" s="56">
        <v>10</v>
      </c>
      <c r="F22" s="56">
        <v>8</v>
      </c>
      <c r="G22" s="56">
        <v>9</v>
      </c>
      <c r="H22" s="56">
        <f t="shared" si="3"/>
        <v>42</v>
      </c>
      <c r="I22" s="56">
        <f t="shared" si="2"/>
        <v>8</v>
      </c>
      <c r="J22" s="56">
        <v>142</v>
      </c>
      <c r="K22" s="56">
        <v>8</v>
      </c>
      <c r="L22" s="56">
        <f t="shared" si="4"/>
        <v>200</v>
      </c>
      <c r="M22" s="56">
        <f t="shared" si="1"/>
        <v>92</v>
      </c>
      <c r="N22" s="56" t="s">
        <v>22</v>
      </c>
    </row>
    <row r="23" spans="1:15" x14ac:dyDescent="0.2">
      <c r="A23" s="56">
        <v>21</v>
      </c>
      <c r="B23" s="57">
        <v>42774</v>
      </c>
      <c r="C23" s="56">
        <v>9</v>
      </c>
      <c r="D23" s="56">
        <v>5</v>
      </c>
      <c r="E23" s="56">
        <v>10</v>
      </c>
      <c r="F23" s="56">
        <v>8</v>
      </c>
      <c r="G23" s="56">
        <v>10</v>
      </c>
      <c r="H23" s="56">
        <f t="shared" si="3"/>
        <v>42</v>
      </c>
      <c r="I23" s="56">
        <f t="shared" si="2"/>
        <v>8</v>
      </c>
      <c r="J23" s="56">
        <v>142</v>
      </c>
      <c r="K23" s="56">
        <v>8</v>
      </c>
      <c r="L23" s="56">
        <f t="shared" si="4"/>
        <v>200</v>
      </c>
      <c r="M23" s="56">
        <f t="shared" si="1"/>
        <v>92</v>
      </c>
      <c r="N23" s="56" t="s">
        <v>22</v>
      </c>
    </row>
    <row r="24" spans="1:15" x14ac:dyDescent="0.2">
      <c r="A24" s="56">
        <v>22</v>
      </c>
      <c r="B24" s="57">
        <v>42779</v>
      </c>
      <c r="C24" s="56">
        <v>7</v>
      </c>
      <c r="D24" s="56">
        <v>8</v>
      </c>
      <c r="E24" s="56">
        <v>6</v>
      </c>
      <c r="F24" s="56">
        <v>8</v>
      </c>
      <c r="G24" s="56">
        <v>8</v>
      </c>
      <c r="H24" s="56">
        <f t="shared" si="3"/>
        <v>37</v>
      </c>
      <c r="I24" s="56">
        <f t="shared" si="2"/>
        <v>13</v>
      </c>
      <c r="J24" s="56">
        <f>111+26</f>
        <v>137</v>
      </c>
      <c r="K24" s="56">
        <v>13</v>
      </c>
      <c r="L24" s="56">
        <f t="shared" si="4"/>
        <v>200</v>
      </c>
      <c r="M24" s="56">
        <f t="shared" si="1"/>
        <v>87</v>
      </c>
      <c r="N24" s="56" t="s">
        <v>22</v>
      </c>
    </row>
    <row r="25" spans="1:15" x14ac:dyDescent="0.2">
      <c r="A25" s="56">
        <v>23</v>
      </c>
      <c r="B25" s="57">
        <v>42782</v>
      </c>
      <c r="C25" s="56">
        <v>7</v>
      </c>
      <c r="D25" s="56">
        <v>5</v>
      </c>
      <c r="E25" s="56">
        <v>4</v>
      </c>
      <c r="F25" s="56">
        <v>10</v>
      </c>
      <c r="G25" s="56">
        <v>10</v>
      </c>
      <c r="H25" s="56">
        <f t="shared" si="3"/>
        <v>36</v>
      </c>
      <c r="I25" s="56">
        <f t="shared" si="2"/>
        <v>14</v>
      </c>
      <c r="J25" s="56">
        <f>108+28</f>
        <v>136</v>
      </c>
      <c r="K25" s="56">
        <v>14</v>
      </c>
      <c r="L25" s="56">
        <f t="shared" si="4"/>
        <v>200</v>
      </c>
      <c r="M25" s="56">
        <f t="shared" si="1"/>
        <v>86</v>
      </c>
      <c r="N25" s="56" t="s">
        <v>22</v>
      </c>
    </row>
    <row r="26" spans="1:15" x14ac:dyDescent="0.2">
      <c r="A26" s="56">
        <v>24</v>
      </c>
      <c r="B26" s="57">
        <v>42787</v>
      </c>
      <c r="C26" s="56">
        <v>7</v>
      </c>
      <c r="D26" s="56">
        <v>9</v>
      </c>
      <c r="E26" s="56">
        <v>9</v>
      </c>
      <c r="F26" s="56">
        <v>8</v>
      </c>
      <c r="G26" s="56">
        <v>9</v>
      </c>
      <c r="H26" s="56">
        <f t="shared" si="3"/>
        <v>42</v>
      </c>
      <c r="I26" s="56">
        <v>8</v>
      </c>
      <c r="J26" s="56">
        <f>126+16</f>
        <v>142</v>
      </c>
      <c r="K26" s="56">
        <v>8</v>
      </c>
      <c r="L26" s="56">
        <f t="shared" si="4"/>
        <v>200</v>
      </c>
      <c r="M26" s="56">
        <f t="shared" si="1"/>
        <v>92</v>
      </c>
      <c r="N26" s="56" t="s">
        <v>22</v>
      </c>
      <c r="O26" s="3"/>
    </row>
    <row r="27" spans="1:15" x14ac:dyDescent="0.2">
      <c r="A27" s="5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9"/>
    </row>
    <row r="28" spans="1:15" ht="31" x14ac:dyDescent="0.35">
      <c r="A28" s="29" t="s">
        <v>28</v>
      </c>
      <c r="B28" s="29"/>
      <c r="C28" s="29"/>
      <c r="D28" s="29"/>
      <c r="E28" s="29"/>
      <c r="F28" s="29"/>
      <c r="G28" s="4"/>
      <c r="H28" s="4"/>
      <c r="I28" s="4"/>
      <c r="J28" s="4"/>
      <c r="K28" s="4"/>
      <c r="L28" s="4"/>
      <c r="M28" s="4"/>
    </row>
    <row r="29" spans="1:15" ht="19" x14ac:dyDescent="0.25">
      <c r="A29" s="62" t="s">
        <v>39</v>
      </c>
      <c r="B29" s="62"/>
      <c r="C29" s="3"/>
      <c r="D29" s="3"/>
      <c r="E29" s="3"/>
      <c r="F29" s="3"/>
      <c r="G29" s="3"/>
      <c r="H29" s="3"/>
      <c r="I29" s="4"/>
      <c r="J29" s="5"/>
      <c r="K29" s="4"/>
      <c r="L29" s="5"/>
      <c r="M29" s="4"/>
    </row>
    <row r="30" spans="1:15" ht="17" thickBot="1" x14ac:dyDescent="0.25">
      <c r="A30" s="3"/>
      <c r="B30" s="3"/>
      <c r="C30" s="3"/>
      <c r="D30" s="3"/>
      <c r="E30" s="3"/>
      <c r="F30" s="3"/>
      <c r="G30" s="3"/>
      <c r="H30" s="3"/>
    </row>
    <row r="31" spans="1:15" ht="17" thickBot="1" x14ac:dyDescent="0.25">
      <c r="A31" s="63" t="s">
        <v>14</v>
      </c>
      <c r="B31" s="64" t="s">
        <v>7</v>
      </c>
      <c r="C31" s="64" t="s">
        <v>8</v>
      </c>
      <c r="D31" s="64" t="s">
        <v>9</v>
      </c>
      <c r="E31" s="64" t="s">
        <v>10</v>
      </c>
      <c r="F31" s="64" t="s">
        <v>11</v>
      </c>
      <c r="G31" s="65" t="s">
        <v>26</v>
      </c>
      <c r="H31" s="66" t="s">
        <v>12</v>
      </c>
    </row>
    <row r="32" spans="1:15" x14ac:dyDescent="0.2">
      <c r="A32" s="37">
        <v>26</v>
      </c>
      <c r="B32" s="37">
        <v>5</v>
      </c>
      <c r="C32" s="37">
        <v>1</v>
      </c>
      <c r="D32" s="37">
        <v>2</v>
      </c>
      <c r="E32" s="37">
        <v>2</v>
      </c>
      <c r="F32" s="37">
        <f>SUM(B32:E32)</f>
        <v>10</v>
      </c>
      <c r="G32" s="67">
        <f>100*((B32+D32)/(B32+C32+D32+E32))</f>
        <v>70</v>
      </c>
      <c r="H32" s="37" t="s">
        <v>33</v>
      </c>
    </row>
    <row r="33" spans="1:8" x14ac:dyDescent="0.2">
      <c r="A33" s="68">
        <v>27</v>
      </c>
      <c r="B33" s="68">
        <v>3</v>
      </c>
      <c r="C33" s="68">
        <v>1</v>
      </c>
      <c r="D33" s="68">
        <v>3</v>
      </c>
      <c r="E33" s="68">
        <v>3</v>
      </c>
      <c r="F33" s="68">
        <f t="shared" ref="F33:F59" si="5">SUM(B33:E33)</f>
        <v>10</v>
      </c>
      <c r="G33" s="67">
        <f t="shared" ref="G33:G59" si="6">100*((B33+D33)/(B33+C33+D33+E33))</f>
        <v>60</v>
      </c>
      <c r="H33" s="68" t="s">
        <v>33</v>
      </c>
    </row>
    <row r="34" spans="1:8" x14ac:dyDescent="0.2">
      <c r="A34" s="68">
        <v>28</v>
      </c>
      <c r="B34" s="68">
        <v>2</v>
      </c>
      <c r="C34" s="68">
        <v>0</v>
      </c>
      <c r="D34" s="68">
        <v>4</v>
      </c>
      <c r="E34" s="68">
        <v>4</v>
      </c>
      <c r="F34" s="68">
        <f t="shared" si="5"/>
        <v>10</v>
      </c>
      <c r="G34" s="67">
        <f t="shared" si="6"/>
        <v>60</v>
      </c>
      <c r="H34" s="68" t="s">
        <v>33</v>
      </c>
    </row>
    <row r="35" spans="1:8" x14ac:dyDescent="0.2">
      <c r="A35" s="68">
        <v>29</v>
      </c>
      <c r="B35" s="68">
        <v>5</v>
      </c>
      <c r="C35" s="68">
        <v>3</v>
      </c>
      <c r="D35" s="68">
        <v>1</v>
      </c>
      <c r="E35" s="68">
        <v>1</v>
      </c>
      <c r="F35" s="68">
        <f t="shared" si="5"/>
        <v>10</v>
      </c>
      <c r="G35" s="67">
        <f t="shared" si="6"/>
        <v>60</v>
      </c>
      <c r="H35" s="68" t="s">
        <v>33</v>
      </c>
    </row>
    <row r="36" spans="1:8" x14ac:dyDescent="0.2">
      <c r="A36" s="68">
        <v>30</v>
      </c>
      <c r="B36" s="68">
        <v>6</v>
      </c>
      <c r="C36" s="68">
        <v>2</v>
      </c>
      <c r="D36" s="68">
        <v>2</v>
      </c>
      <c r="E36" s="68">
        <v>0</v>
      </c>
      <c r="F36" s="68">
        <f t="shared" si="5"/>
        <v>10</v>
      </c>
      <c r="G36" s="67">
        <f t="shared" si="6"/>
        <v>80</v>
      </c>
      <c r="H36" s="68" t="s">
        <v>33</v>
      </c>
    </row>
    <row r="37" spans="1:8" x14ac:dyDescent="0.2">
      <c r="A37" s="68">
        <v>31</v>
      </c>
      <c r="B37" s="68">
        <v>6</v>
      </c>
      <c r="C37" s="68">
        <v>2</v>
      </c>
      <c r="D37" s="68">
        <v>0</v>
      </c>
      <c r="E37" s="68">
        <v>2</v>
      </c>
      <c r="F37" s="68">
        <f t="shared" si="5"/>
        <v>10</v>
      </c>
      <c r="G37" s="67">
        <f t="shared" si="6"/>
        <v>60</v>
      </c>
      <c r="H37" s="68" t="s">
        <v>33</v>
      </c>
    </row>
    <row r="38" spans="1:8" x14ac:dyDescent="0.2">
      <c r="A38" s="68">
        <v>32</v>
      </c>
      <c r="B38" s="68">
        <v>5</v>
      </c>
      <c r="C38" s="68">
        <v>3</v>
      </c>
      <c r="D38" s="68">
        <v>1</v>
      </c>
      <c r="E38" s="68">
        <v>1</v>
      </c>
      <c r="F38" s="68">
        <f t="shared" si="5"/>
        <v>10</v>
      </c>
      <c r="G38" s="67">
        <f t="shared" si="6"/>
        <v>60</v>
      </c>
      <c r="H38" s="68" t="s">
        <v>33</v>
      </c>
    </row>
    <row r="39" spans="1:8" x14ac:dyDescent="0.2">
      <c r="A39" s="68">
        <v>33</v>
      </c>
      <c r="B39" s="68">
        <v>5</v>
      </c>
      <c r="C39" s="68">
        <v>2</v>
      </c>
      <c r="D39" s="68">
        <v>2</v>
      </c>
      <c r="E39" s="68">
        <v>1</v>
      </c>
      <c r="F39" s="68">
        <f t="shared" si="5"/>
        <v>10</v>
      </c>
      <c r="G39" s="67">
        <f t="shared" si="6"/>
        <v>70</v>
      </c>
      <c r="H39" s="68" t="s">
        <v>33</v>
      </c>
    </row>
    <row r="40" spans="1:8" x14ac:dyDescent="0.2">
      <c r="A40" s="68">
        <v>34</v>
      </c>
      <c r="B40" s="68">
        <v>4</v>
      </c>
      <c r="C40" s="68">
        <v>2</v>
      </c>
      <c r="D40" s="68">
        <v>2</v>
      </c>
      <c r="E40" s="68">
        <v>2</v>
      </c>
      <c r="F40" s="68">
        <f t="shared" si="5"/>
        <v>10</v>
      </c>
      <c r="G40" s="67">
        <f t="shared" si="6"/>
        <v>60</v>
      </c>
      <c r="H40" s="68" t="s">
        <v>33</v>
      </c>
    </row>
    <row r="41" spans="1:8" x14ac:dyDescent="0.2">
      <c r="A41" s="68">
        <v>35</v>
      </c>
      <c r="B41" s="68">
        <v>5</v>
      </c>
      <c r="C41" s="68">
        <v>0</v>
      </c>
      <c r="D41" s="68">
        <v>3</v>
      </c>
      <c r="E41" s="68">
        <v>2</v>
      </c>
      <c r="F41" s="68">
        <f t="shared" si="5"/>
        <v>10</v>
      </c>
      <c r="G41" s="67">
        <f t="shared" si="6"/>
        <v>80</v>
      </c>
      <c r="H41" s="68" t="s">
        <v>33</v>
      </c>
    </row>
    <row r="42" spans="1:8" x14ac:dyDescent="0.2">
      <c r="A42" s="68">
        <v>36</v>
      </c>
      <c r="B42" s="68">
        <v>3</v>
      </c>
      <c r="C42" s="68">
        <v>3</v>
      </c>
      <c r="D42" s="68">
        <v>1</v>
      </c>
      <c r="E42" s="68">
        <v>3</v>
      </c>
      <c r="F42" s="68">
        <f t="shared" si="5"/>
        <v>10</v>
      </c>
      <c r="G42" s="67">
        <f t="shared" si="6"/>
        <v>40</v>
      </c>
      <c r="H42" s="68" t="s">
        <v>33</v>
      </c>
    </row>
    <row r="43" spans="1:8" x14ac:dyDescent="0.2">
      <c r="A43" s="68">
        <v>37</v>
      </c>
      <c r="B43" s="68">
        <v>3</v>
      </c>
      <c r="C43" s="68">
        <v>2</v>
      </c>
      <c r="D43" s="68">
        <v>2</v>
      </c>
      <c r="E43" s="68">
        <v>3</v>
      </c>
      <c r="F43" s="68">
        <f t="shared" si="5"/>
        <v>10</v>
      </c>
      <c r="G43" s="67">
        <f t="shared" si="6"/>
        <v>50</v>
      </c>
      <c r="H43" s="68" t="s">
        <v>33</v>
      </c>
    </row>
    <row r="44" spans="1:8" x14ac:dyDescent="0.2">
      <c r="A44" s="68">
        <v>38</v>
      </c>
      <c r="B44" s="68">
        <v>3</v>
      </c>
      <c r="C44" s="68">
        <v>1</v>
      </c>
      <c r="D44" s="68">
        <v>2</v>
      </c>
      <c r="E44" s="68">
        <v>4</v>
      </c>
      <c r="F44" s="68">
        <f t="shared" si="5"/>
        <v>10</v>
      </c>
      <c r="G44" s="67">
        <f t="shared" si="6"/>
        <v>50</v>
      </c>
      <c r="H44" s="68" t="s">
        <v>33</v>
      </c>
    </row>
    <row r="45" spans="1:8" x14ac:dyDescent="0.2">
      <c r="A45" s="68">
        <v>39</v>
      </c>
      <c r="B45" s="68">
        <v>1</v>
      </c>
      <c r="C45" s="68">
        <v>2</v>
      </c>
      <c r="D45" s="68">
        <v>2</v>
      </c>
      <c r="E45" s="68">
        <v>5</v>
      </c>
      <c r="F45" s="68">
        <f t="shared" si="5"/>
        <v>10</v>
      </c>
      <c r="G45" s="67">
        <f t="shared" si="6"/>
        <v>30</v>
      </c>
      <c r="H45" s="68" t="s">
        <v>33</v>
      </c>
    </row>
    <row r="46" spans="1:8" x14ac:dyDescent="0.2">
      <c r="A46" s="68">
        <v>40</v>
      </c>
      <c r="B46" s="68">
        <v>4</v>
      </c>
      <c r="C46" s="68">
        <v>1</v>
      </c>
      <c r="D46" s="68">
        <v>3</v>
      </c>
      <c r="E46" s="68">
        <v>2</v>
      </c>
      <c r="F46" s="68">
        <f t="shared" si="5"/>
        <v>10</v>
      </c>
      <c r="G46" s="67">
        <f t="shared" si="6"/>
        <v>70</v>
      </c>
      <c r="H46" s="68" t="s">
        <v>33</v>
      </c>
    </row>
    <row r="47" spans="1:8" x14ac:dyDescent="0.2">
      <c r="A47" s="68">
        <v>41</v>
      </c>
      <c r="B47" s="68">
        <v>3</v>
      </c>
      <c r="C47" s="68">
        <v>2</v>
      </c>
      <c r="D47" s="68">
        <v>2</v>
      </c>
      <c r="E47" s="68">
        <v>3</v>
      </c>
      <c r="F47" s="68">
        <f t="shared" si="5"/>
        <v>10</v>
      </c>
      <c r="G47" s="67">
        <f t="shared" si="6"/>
        <v>50</v>
      </c>
      <c r="H47" s="68" t="s">
        <v>33</v>
      </c>
    </row>
    <row r="48" spans="1:8" x14ac:dyDescent="0.2">
      <c r="A48" s="68">
        <v>42</v>
      </c>
      <c r="B48" s="68">
        <v>6</v>
      </c>
      <c r="C48" s="68">
        <v>3</v>
      </c>
      <c r="D48" s="68">
        <v>1</v>
      </c>
      <c r="E48" s="68">
        <v>0</v>
      </c>
      <c r="F48" s="68">
        <f t="shared" si="5"/>
        <v>10</v>
      </c>
      <c r="G48" s="67">
        <f t="shared" si="6"/>
        <v>70</v>
      </c>
      <c r="H48" s="68" t="s">
        <v>33</v>
      </c>
    </row>
    <row r="49" spans="1:8" x14ac:dyDescent="0.2">
      <c r="A49" s="68">
        <v>43</v>
      </c>
      <c r="B49" s="68">
        <v>5</v>
      </c>
      <c r="C49" s="68">
        <v>3</v>
      </c>
      <c r="D49" s="68">
        <v>1</v>
      </c>
      <c r="E49" s="68">
        <v>1</v>
      </c>
      <c r="F49" s="68">
        <f t="shared" si="5"/>
        <v>10</v>
      </c>
      <c r="G49" s="67">
        <f t="shared" si="6"/>
        <v>60</v>
      </c>
      <c r="H49" s="68" t="s">
        <v>33</v>
      </c>
    </row>
    <row r="50" spans="1:8" x14ac:dyDescent="0.2">
      <c r="A50" s="68">
        <v>44</v>
      </c>
      <c r="B50" s="68">
        <v>3</v>
      </c>
      <c r="C50" s="68">
        <v>2</v>
      </c>
      <c r="D50" s="68">
        <v>2</v>
      </c>
      <c r="E50" s="68">
        <v>3</v>
      </c>
      <c r="F50" s="68">
        <f t="shared" si="5"/>
        <v>10</v>
      </c>
      <c r="G50" s="67">
        <f t="shared" si="6"/>
        <v>50</v>
      </c>
      <c r="H50" s="68" t="s">
        <v>33</v>
      </c>
    </row>
    <row r="51" spans="1:8" x14ac:dyDescent="0.2">
      <c r="A51" s="68">
        <v>45</v>
      </c>
      <c r="B51" s="68">
        <v>4</v>
      </c>
      <c r="C51" s="68">
        <v>1</v>
      </c>
      <c r="D51" s="68">
        <v>3</v>
      </c>
      <c r="E51" s="68">
        <v>2</v>
      </c>
      <c r="F51" s="68">
        <f t="shared" si="5"/>
        <v>10</v>
      </c>
      <c r="G51" s="67">
        <f t="shared" si="6"/>
        <v>70</v>
      </c>
      <c r="H51" s="68" t="s">
        <v>33</v>
      </c>
    </row>
    <row r="52" spans="1:8" x14ac:dyDescent="0.2">
      <c r="A52" s="68">
        <v>46</v>
      </c>
      <c r="B52" s="68">
        <v>4</v>
      </c>
      <c r="C52" s="68">
        <v>4</v>
      </c>
      <c r="D52" s="68">
        <v>1</v>
      </c>
      <c r="E52" s="68">
        <v>1</v>
      </c>
      <c r="F52" s="68">
        <f t="shared" si="5"/>
        <v>10</v>
      </c>
      <c r="G52" s="67">
        <f t="shared" si="6"/>
        <v>50</v>
      </c>
      <c r="H52" s="68" t="s">
        <v>33</v>
      </c>
    </row>
    <row r="53" spans="1:8" x14ac:dyDescent="0.2">
      <c r="A53" s="68">
        <v>47</v>
      </c>
      <c r="B53" s="68">
        <v>6</v>
      </c>
      <c r="C53" s="68">
        <v>2</v>
      </c>
      <c r="D53" s="68">
        <v>2</v>
      </c>
      <c r="E53" s="68">
        <v>0</v>
      </c>
      <c r="F53" s="68">
        <f t="shared" si="5"/>
        <v>10</v>
      </c>
      <c r="G53" s="67">
        <f t="shared" si="6"/>
        <v>80</v>
      </c>
      <c r="H53" s="68" t="s">
        <v>33</v>
      </c>
    </row>
    <row r="54" spans="1:8" x14ac:dyDescent="0.2">
      <c r="A54" s="68">
        <v>48</v>
      </c>
      <c r="B54" s="68">
        <v>6</v>
      </c>
      <c r="C54" s="68">
        <v>1</v>
      </c>
      <c r="D54" s="68">
        <v>2</v>
      </c>
      <c r="E54" s="68">
        <v>1</v>
      </c>
      <c r="F54" s="68">
        <f t="shared" si="5"/>
        <v>10</v>
      </c>
      <c r="G54" s="67">
        <f t="shared" si="6"/>
        <v>80</v>
      </c>
      <c r="H54" s="68" t="s">
        <v>33</v>
      </c>
    </row>
    <row r="55" spans="1:8" x14ac:dyDescent="0.2">
      <c r="A55" s="68">
        <v>49</v>
      </c>
      <c r="B55" s="68">
        <v>1</v>
      </c>
      <c r="C55" s="68">
        <v>2</v>
      </c>
      <c r="D55" s="68">
        <v>3</v>
      </c>
      <c r="E55" s="68">
        <v>4</v>
      </c>
      <c r="F55" s="68">
        <f t="shared" si="5"/>
        <v>10</v>
      </c>
      <c r="G55" s="67">
        <f t="shared" si="6"/>
        <v>40</v>
      </c>
      <c r="H55" s="68" t="s">
        <v>33</v>
      </c>
    </row>
    <row r="56" spans="1:8" x14ac:dyDescent="0.2">
      <c r="A56" s="68">
        <v>50</v>
      </c>
      <c r="B56" s="68">
        <v>1</v>
      </c>
      <c r="C56" s="68">
        <v>0</v>
      </c>
      <c r="D56" s="68">
        <v>5</v>
      </c>
      <c r="E56" s="68">
        <v>4</v>
      </c>
      <c r="F56" s="68">
        <f t="shared" si="5"/>
        <v>10</v>
      </c>
      <c r="G56" s="67">
        <f t="shared" si="6"/>
        <v>60</v>
      </c>
      <c r="H56" s="68" t="s">
        <v>33</v>
      </c>
    </row>
    <row r="57" spans="1:8" x14ac:dyDescent="0.2">
      <c r="A57" s="68">
        <v>51</v>
      </c>
      <c r="B57" s="68">
        <v>6</v>
      </c>
      <c r="C57" s="68">
        <v>4</v>
      </c>
      <c r="D57" s="68">
        <v>0</v>
      </c>
      <c r="E57" s="68">
        <v>0</v>
      </c>
      <c r="F57" s="68">
        <f t="shared" si="5"/>
        <v>10</v>
      </c>
      <c r="G57" s="67">
        <f t="shared" si="6"/>
        <v>60</v>
      </c>
      <c r="H57" s="68" t="s">
        <v>33</v>
      </c>
    </row>
    <row r="58" spans="1:8" x14ac:dyDescent="0.2">
      <c r="A58" s="68">
        <v>52</v>
      </c>
      <c r="B58" s="68">
        <v>6</v>
      </c>
      <c r="C58" s="68">
        <v>3</v>
      </c>
      <c r="D58" s="68">
        <v>1</v>
      </c>
      <c r="E58" s="68">
        <v>0</v>
      </c>
      <c r="F58" s="68">
        <f t="shared" si="5"/>
        <v>10</v>
      </c>
      <c r="G58" s="67">
        <f t="shared" si="6"/>
        <v>70</v>
      </c>
      <c r="H58" s="68" t="s">
        <v>33</v>
      </c>
    </row>
    <row r="59" spans="1:8" x14ac:dyDescent="0.2">
      <c r="A59" s="68">
        <v>53</v>
      </c>
      <c r="B59" s="68">
        <v>5</v>
      </c>
      <c r="C59" s="68">
        <v>3</v>
      </c>
      <c r="D59" s="68">
        <v>1</v>
      </c>
      <c r="E59" s="68">
        <v>1</v>
      </c>
      <c r="F59" s="68">
        <f t="shared" si="5"/>
        <v>10</v>
      </c>
      <c r="G59" s="67">
        <f t="shared" si="6"/>
        <v>60</v>
      </c>
      <c r="H59" s="68" t="s">
        <v>33</v>
      </c>
    </row>
    <row r="60" spans="1:8" x14ac:dyDescent="0.2">
      <c r="A60" s="3"/>
      <c r="B60" s="3"/>
      <c r="C60" s="3"/>
      <c r="D60" s="3"/>
      <c r="E60" s="3"/>
      <c r="F60" s="3"/>
      <c r="G60" s="2"/>
      <c r="H60" s="3"/>
    </row>
    <row r="61" spans="1:8" ht="19" x14ac:dyDescent="0.25">
      <c r="A61" s="62" t="s">
        <v>34</v>
      </c>
      <c r="B61" s="62"/>
      <c r="C61" s="3"/>
      <c r="D61" s="3"/>
      <c r="E61" s="3"/>
      <c r="F61" s="3"/>
      <c r="G61" s="2"/>
      <c r="H61" s="3"/>
    </row>
    <row r="62" spans="1:8" ht="17" thickBot="1" x14ac:dyDescent="0.25">
      <c r="A62" s="3"/>
      <c r="B62" s="3"/>
      <c r="C62" s="3"/>
      <c r="D62" s="3"/>
      <c r="E62" s="3"/>
      <c r="F62" s="3"/>
      <c r="G62" s="2"/>
      <c r="H62" s="3"/>
    </row>
    <row r="63" spans="1:8" ht="17" thickBot="1" x14ac:dyDescent="0.25">
      <c r="A63" s="63" t="s">
        <v>14</v>
      </c>
      <c r="B63" s="64" t="s">
        <v>7</v>
      </c>
      <c r="C63" s="64" t="s">
        <v>41</v>
      </c>
      <c r="D63" s="64" t="s">
        <v>9</v>
      </c>
      <c r="E63" s="64" t="s">
        <v>10</v>
      </c>
      <c r="F63" s="64" t="s">
        <v>37</v>
      </c>
      <c r="G63" s="65" t="s">
        <v>26</v>
      </c>
      <c r="H63" s="66" t="s">
        <v>32</v>
      </c>
    </row>
    <row r="64" spans="1:8" x14ac:dyDescent="0.2">
      <c r="A64" s="37">
        <v>54</v>
      </c>
      <c r="B64" s="37">
        <v>3</v>
      </c>
      <c r="C64" s="37">
        <v>1</v>
      </c>
      <c r="D64" s="37">
        <v>19</v>
      </c>
      <c r="E64" s="37">
        <v>1</v>
      </c>
      <c r="F64" s="37">
        <f>SUM(B64:E64)</f>
        <v>24</v>
      </c>
      <c r="G64" s="67">
        <f>100*((B64+D64)/(B64+C64+D64+E64))</f>
        <v>91.666666666666657</v>
      </c>
      <c r="H64" s="37" t="s">
        <v>35</v>
      </c>
    </row>
    <row r="65" spans="1:8" x14ac:dyDescent="0.2">
      <c r="A65" s="68">
        <v>55</v>
      </c>
      <c r="B65" s="68">
        <v>4</v>
      </c>
      <c r="C65" s="68">
        <v>1</v>
      </c>
      <c r="D65" s="68">
        <v>18</v>
      </c>
      <c r="E65" s="68">
        <v>1</v>
      </c>
      <c r="F65" s="68">
        <f t="shared" ref="F65:F69" si="7">SUM(B65:E65)</f>
        <v>24</v>
      </c>
      <c r="G65" s="67">
        <f t="shared" ref="G65:G69" si="8">100*((B65+D65)/(B65+C65+D65+E65))</f>
        <v>91.666666666666657</v>
      </c>
      <c r="H65" s="68" t="s">
        <v>35</v>
      </c>
    </row>
    <row r="66" spans="1:8" x14ac:dyDescent="0.2">
      <c r="A66" s="68">
        <v>56</v>
      </c>
      <c r="B66" s="68">
        <v>0</v>
      </c>
      <c r="C66" s="68">
        <v>1</v>
      </c>
      <c r="D66" s="68">
        <v>20</v>
      </c>
      <c r="E66" s="68">
        <v>3</v>
      </c>
      <c r="F66" s="68">
        <f t="shared" si="7"/>
        <v>24</v>
      </c>
      <c r="G66" s="67">
        <f t="shared" si="8"/>
        <v>83.333333333333343</v>
      </c>
      <c r="H66" s="68" t="s">
        <v>35</v>
      </c>
    </row>
    <row r="67" spans="1:8" x14ac:dyDescent="0.2">
      <c r="A67" s="68">
        <v>57</v>
      </c>
      <c r="B67" s="68">
        <v>1</v>
      </c>
      <c r="C67" s="68">
        <v>0</v>
      </c>
      <c r="D67" s="68">
        <v>21</v>
      </c>
      <c r="E67" s="68">
        <v>2</v>
      </c>
      <c r="F67" s="68">
        <f t="shared" si="7"/>
        <v>24</v>
      </c>
      <c r="G67" s="67">
        <f t="shared" si="8"/>
        <v>91.666666666666657</v>
      </c>
      <c r="H67" s="68" t="s">
        <v>35</v>
      </c>
    </row>
    <row r="68" spans="1:8" x14ac:dyDescent="0.2">
      <c r="A68" s="68">
        <v>58</v>
      </c>
      <c r="B68" s="68">
        <v>0</v>
      </c>
      <c r="C68" s="68">
        <v>0</v>
      </c>
      <c r="D68" s="68">
        <v>21</v>
      </c>
      <c r="E68" s="68">
        <v>3</v>
      </c>
      <c r="F68" s="68">
        <f t="shared" si="7"/>
        <v>24</v>
      </c>
      <c r="G68" s="67">
        <f t="shared" si="8"/>
        <v>87.5</v>
      </c>
      <c r="H68" s="68" t="s">
        <v>35</v>
      </c>
    </row>
    <row r="69" spans="1:8" x14ac:dyDescent="0.2">
      <c r="A69" s="68">
        <v>59</v>
      </c>
      <c r="B69" s="68">
        <v>2</v>
      </c>
      <c r="C69" s="68">
        <v>1</v>
      </c>
      <c r="D69" s="68">
        <v>19</v>
      </c>
      <c r="E69" s="68">
        <v>2</v>
      </c>
      <c r="F69" s="68">
        <f t="shared" si="7"/>
        <v>24</v>
      </c>
      <c r="G69" s="67">
        <f t="shared" si="8"/>
        <v>87.5</v>
      </c>
      <c r="H69" s="68" t="s">
        <v>35</v>
      </c>
    </row>
    <row r="70" spans="1:8" x14ac:dyDescent="0.2">
      <c r="A70" s="3"/>
      <c r="B70" s="3"/>
      <c r="C70" s="3"/>
      <c r="D70" s="3"/>
      <c r="E70" s="3"/>
      <c r="F70" s="3"/>
      <c r="G70" s="2"/>
      <c r="H70" s="3"/>
    </row>
    <row r="71" spans="1:8" ht="19" x14ac:dyDescent="0.25">
      <c r="A71" s="62" t="s">
        <v>42</v>
      </c>
      <c r="B71" s="62"/>
      <c r="C71" s="3"/>
      <c r="D71" s="3"/>
      <c r="E71" s="3"/>
      <c r="F71" s="3"/>
      <c r="G71" s="2"/>
      <c r="H71" s="3"/>
    </row>
    <row r="72" spans="1:8" ht="17" thickBot="1" x14ac:dyDescent="0.25">
      <c r="A72" s="3"/>
      <c r="B72" s="3"/>
      <c r="C72" s="3"/>
      <c r="D72" s="3"/>
      <c r="E72" s="3"/>
      <c r="F72" s="3"/>
      <c r="G72" s="2"/>
      <c r="H72" s="3"/>
    </row>
    <row r="73" spans="1:8" ht="17" thickBot="1" x14ac:dyDescent="0.25">
      <c r="A73" s="63" t="s">
        <v>14</v>
      </c>
      <c r="B73" s="64" t="s">
        <v>7</v>
      </c>
      <c r="C73" s="64" t="s">
        <v>8</v>
      </c>
      <c r="D73" s="64" t="s">
        <v>9</v>
      </c>
      <c r="E73" s="64" t="s">
        <v>10</v>
      </c>
      <c r="F73" s="64" t="s">
        <v>37</v>
      </c>
      <c r="G73" s="65" t="s">
        <v>26</v>
      </c>
      <c r="H73" s="66" t="s">
        <v>32</v>
      </c>
    </row>
    <row r="74" spans="1:8" x14ac:dyDescent="0.2">
      <c r="A74" s="37">
        <v>60</v>
      </c>
      <c r="B74" s="37">
        <v>1</v>
      </c>
      <c r="C74" s="37">
        <v>2</v>
      </c>
      <c r="D74" s="37">
        <v>7</v>
      </c>
      <c r="E74" s="37">
        <v>2</v>
      </c>
      <c r="F74" s="37">
        <f>SUM(B74:E74)</f>
        <v>12</v>
      </c>
      <c r="G74" s="67">
        <f>100*((B74+D74)/(B74+C74+D74+E74))</f>
        <v>66.666666666666657</v>
      </c>
      <c r="H74" s="37" t="s">
        <v>43</v>
      </c>
    </row>
    <row r="75" spans="1:8" x14ac:dyDescent="0.2">
      <c r="A75" s="68">
        <v>61</v>
      </c>
      <c r="B75" s="68">
        <v>1</v>
      </c>
      <c r="C75" s="68">
        <v>0</v>
      </c>
      <c r="D75" s="68">
        <v>9</v>
      </c>
      <c r="E75" s="68">
        <v>2</v>
      </c>
      <c r="F75" s="68">
        <f t="shared" ref="F75:F78" si="9">SUM(B75:E75)</f>
        <v>12</v>
      </c>
      <c r="G75" s="67">
        <f t="shared" ref="G75:G79" si="10">100*((B75+D75)/(B75+C75+D75+E75))</f>
        <v>83.333333333333343</v>
      </c>
      <c r="H75" s="68" t="s">
        <v>43</v>
      </c>
    </row>
    <row r="76" spans="1:8" x14ac:dyDescent="0.2">
      <c r="A76" s="68">
        <v>62</v>
      </c>
      <c r="B76" s="68">
        <v>0</v>
      </c>
      <c r="C76" s="68">
        <v>0</v>
      </c>
      <c r="D76" s="68">
        <v>9</v>
      </c>
      <c r="E76" s="68">
        <v>3</v>
      </c>
      <c r="F76" s="68">
        <f t="shared" si="9"/>
        <v>12</v>
      </c>
      <c r="G76" s="67">
        <f t="shared" si="10"/>
        <v>75</v>
      </c>
      <c r="H76" s="68" t="s">
        <v>43</v>
      </c>
    </row>
    <row r="77" spans="1:8" x14ac:dyDescent="0.2">
      <c r="A77" s="68">
        <v>63</v>
      </c>
      <c r="B77" s="68">
        <v>2</v>
      </c>
      <c r="C77" s="68">
        <v>1</v>
      </c>
      <c r="D77" s="68">
        <v>6</v>
      </c>
      <c r="E77" s="68">
        <v>3</v>
      </c>
      <c r="F77" s="68">
        <f t="shared" si="9"/>
        <v>12</v>
      </c>
      <c r="G77" s="67">
        <f t="shared" si="10"/>
        <v>66.666666666666657</v>
      </c>
      <c r="H77" s="68" t="s">
        <v>43</v>
      </c>
    </row>
    <row r="78" spans="1:8" x14ac:dyDescent="0.2">
      <c r="A78" s="68">
        <v>64</v>
      </c>
      <c r="B78" s="68">
        <v>2</v>
      </c>
      <c r="C78" s="68">
        <v>1</v>
      </c>
      <c r="D78" s="68">
        <v>7</v>
      </c>
      <c r="E78" s="68">
        <v>2</v>
      </c>
      <c r="F78" s="68">
        <f t="shared" si="9"/>
        <v>12</v>
      </c>
      <c r="G78" s="67">
        <f t="shared" si="10"/>
        <v>75</v>
      </c>
      <c r="H78" s="68" t="s">
        <v>43</v>
      </c>
    </row>
    <row r="79" spans="1:8" x14ac:dyDescent="0.2">
      <c r="A79" s="68">
        <v>65</v>
      </c>
      <c r="B79" s="68">
        <v>2</v>
      </c>
      <c r="C79" s="68">
        <v>3</v>
      </c>
      <c r="D79" s="68">
        <v>4</v>
      </c>
      <c r="E79" s="68">
        <v>3</v>
      </c>
      <c r="F79" s="68">
        <f>SUM(B79:E79)</f>
        <v>12</v>
      </c>
      <c r="G79" s="67">
        <f t="shared" si="10"/>
        <v>50</v>
      </c>
      <c r="H79" s="68" t="s">
        <v>43</v>
      </c>
    </row>
    <row r="80" spans="1:8" x14ac:dyDescent="0.2">
      <c r="A80" s="3"/>
      <c r="B80" s="3"/>
      <c r="C80" s="3"/>
      <c r="D80" s="3"/>
      <c r="E80" s="3"/>
      <c r="F80" s="3"/>
      <c r="G80" s="2"/>
      <c r="H80" s="3"/>
    </row>
    <row r="81" spans="1:8" ht="19" x14ac:dyDescent="0.25">
      <c r="A81" s="62" t="s">
        <v>39</v>
      </c>
      <c r="B81" s="62"/>
      <c r="C81" s="3"/>
      <c r="D81" s="3"/>
      <c r="E81" s="3"/>
      <c r="F81" s="3"/>
      <c r="G81" s="2"/>
      <c r="H81" s="3"/>
    </row>
    <row r="82" spans="1:8" ht="17" thickBot="1" x14ac:dyDescent="0.25">
      <c r="A82" s="3"/>
      <c r="B82" s="3"/>
      <c r="C82" s="3"/>
      <c r="D82" s="3"/>
      <c r="E82" s="3"/>
      <c r="F82" s="3"/>
      <c r="G82" s="2"/>
      <c r="H82" s="3"/>
    </row>
    <row r="83" spans="1:8" ht="17" thickBot="1" x14ac:dyDescent="0.25">
      <c r="A83" s="63" t="s">
        <v>14</v>
      </c>
      <c r="B83" s="64" t="s">
        <v>7</v>
      </c>
      <c r="C83" s="64" t="s">
        <v>8</v>
      </c>
      <c r="D83" s="64" t="s">
        <v>9</v>
      </c>
      <c r="E83" s="64" t="s">
        <v>10</v>
      </c>
      <c r="F83" s="64" t="s">
        <v>11</v>
      </c>
      <c r="G83" s="65" t="s">
        <v>26</v>
      </c>
      <c r="H83" s="66" t="s">
        <v>12</v>
      </c>
    </row>
    <row r="84" spans="1:8" x14ac:dyDescent="0.2">
      <c r="A84" s="37">
        <v>66</v>
      </c>
      <c r="B84" s="37">
        <v>2</v>
      </c>
      <c r="C84" s="37">
        <v>1</v>
      </c>
      <c r="D84" s="37">
        <v>2</v>
      </c>
      <c r="E84" s="37">
        <v>1</v>
      </c>
      <c r="F84" s="37">
        <f>SUM(B84:E84)</f>
        <v>6</v>
      </c>
      <c r="G84" s="67">
        <f>100*((B84+D84)/(B84+C84+D84+E84))</f>
        <v>66.666666666666657</v>
      </c>
      <c r="H84" s="37" t="s">
        <v>33</v>
      </c>
    </row>
    <row r="85" spans="1:8" x14ac:dyDescent="0.2">
      <c r="A85" s="68">
        <v>67</v>
      </c>
      <c r="B85" s="68">
        <v>1</v>
      </c>
      <c r="C85" s="68">
        <v>1</v>
      </c>
      <c r="D85" s="68">
        <v>2</v>
      </c>
      <c r="E85" s="68">
        <v>2</v>
      </c>
      <c r="F85" s="68">
        <f t="shared" ref="F85:F97" si="11">SUM(B85:E85)</f>
        <v>6</v>
      </c>
      <c r="G85" s="67">
        <f t="shared" ref="G85:G97" si="12">100*((B85+D85)/(B85+C85+D85+E85))</f>
        <v>50</v>
      </c>
      <c r="H85" s="68" t="s">
        <v>33</v>
      </c>
    </row>
    <row r="86" spans="1:8" x14ac:dyDescent="0.2">
      <c r="A86" s="68">
        <v>68</v>
      </c>
      <c r="B86" s="68">
        <v>2</v>
      </c>
      <c r="C86" s="68">
        <v>0</v>
      </c>
      <c r="D86" s="68">
        <v>3</v>
      </c>
      <c r="E86" s="68">
        <v>1</v>
      </c>
      <c r="F86" s="68">
        <f t="shared" si="11"/>
        <v>6</v>
      </c>
      <c r="G86" s="67">
        <f t="shared" si="12"/>
        <v>83.333333333333343</v>
      </c>
      <c r="H86" s="68" t="s">
        <v>33</v>
      </c>
    </row>
    <row r="87" spans="1:8" x14ac:dyDescent="0.2">
      <c r="A87" s="68">
        <v>69</v>
      </c>
      <c r="B87" s="68">
        <v>2</v>
      </c>
      <c r="C87" s="68">
        <v>2</v>
      </c>
      <c r="D87" s="68">
        <v>1</v>
      </c>
      <c r="E87" s="68">
        <v>1</v>
      </c>
      <c r="F87" s="68">
        <f t="shared" si="11"/>
        <v>6</v>
      </c>
      <c r="G87" s="67">
        <f t="shared" si="12"/>
        <v>50</v>
      </c>
      <c r="H87" s="68" t="s">
        <v>33</v>
      </c>
    </row>
    <row r="88" spans="1:8" x14ac:dyDescent="0.2">
      <c r="A88" s="68">
        <v>70</v>
      </c>
      <c r="B88" s="68">
        <v>2</v>
      </c>
      <c r="C88" s="68">
        <v>1</v>
      </c>
      <c r="D88" s="68">
        <v>3</v>
      </c>
      <c r="E88" s="68">
        <v>0</v>
      </c>
      <c r="F88" s="68">
        <f t="shared" si="11"/>
        <v>6</v>
      </c>
      <c r="G88" s="67">
        <f t="shared" si="12"/>
        <v>83.333333333333343</v>
      </c>
      <c r="H88" s="68" t="s">
        <v>33</v>
      </c>
    </row>
    <row r="89" spans="1:8" x14ac:dyDescent="0.2">
      <c r="A89" s="68">
        <v>71</v>
      </c>
      <c r="B89" s="68">
        <v>0</v>
      </c>
      <c r="C89" s="68">
        <v>2</v>
      </c>
      <c r="D89" s="68">
        <v>1</v>
      </c>
      <c r="E89" s="68">
        <v>3</v>
      </c>
      <c r="F89" s="68">
        <f t="shared" si="11"/>
        <v>6</v>
      </c>
      <c r="G89" s="67">
        <f t="shared" si="12"/>
        <v>16.666666666666664</v>
      </c>
      <c r="H89" s="68" t="s">
        <v>33</v>
      </c>
    </row>
    <row r="90" spans="1:8" x14ac:dyDescent="0.2">
      <c r="A90" s="68">
        <v>72</v>
      </c>
      <c r="B90" s="68">
        <v>0</v>
      </c>
      <c r="C90" s="68">
        <v>0</v>
      </c>
      <c r="D90" s="68">
        <v>3</v>
      </c>
      <c r="E90" s="68">
        <v>3</v>
      </c>
      <c r="F90" s="68">
        <f t="shared" si="11"/>
        <v>6</v>
      </c>
      <c r="G90" s="67">
        <f t="shared" si="12"/>
        <v>50</v>
      </c>
      <c r="H90" s="68" t="s">
        <v>33</v>
      </c>
    </row>
    <row r="91" spans="1:8" x14ac:dyDescent="0.2">
      <c r="A91" s="68">
        <v>73</v>
      </c>
      <c r="B91" s="68">
        <v>0</v>
      </c>
      <c r="C91" s="68">
        <v>2</v>
      </c>
      <c r="D91" s="68">
        <v>3</v>
      </c>
      <c r="E91" s="68">
        <v>1</v>
      </c>
      <c r="F91" s="68">
        <f t="shared" si="11"/>
        <v>6</v>
      </c>
      <c r="G91" s="67">
        <f t="shared" si="12"/>
        <v>50</v>
      </c>
      <c r="H91" s="68" t="s">
        <v>33</v>
      </c>
    </row>
    <row r="92" spans="1:8" x14ac:dyDescent="0.2">
      <c r="A92" s="68">
        <v>74</v>
      </c>
      <c r="B92" s="68">
        <v>2</v>
      </c>
      <c r="C92" s="68">
        <v>3</v>
      </c>
      <c r="D92" s="68">
        <v>0</v>
      </c>
      <c r="E92" s="68">
        <v>1</v>
      </c>
      <c r="F92" s="68">
        <f t="shared" si="11"/>
        <v>6</v>
      </c>
      <c r="G92" s="67">
        <f t="shared" si="12"/>
        <v>33.333333333333329</v>
      </c>
      <c r="H92" s="68" t="s">
        <v>33</v>
      </c>
    </row>
    <row r="93" spans="1:8" x14ac:dyDescent="0.2">
      <c r="A93" s="68">
        <v>75</v>
      </c>
      <c r="B93" s="68">
        <v>2</v>
      </c>
      <c r="C93" s="68">
        <v>1</v>
      </c>
      <c r="D93" s="68">
        <v>3</v>
      </c>
      <c r="E93" s="68">
        <v>0</v>
      </c>
      <c r="F93" s="68">
        <f t="shared" si="11"/>
        <v>6</v>
      </c>
      <c r="G93" s="67">
        <f t="shared" si="12"/>
        <v>83.333333333333343</v>
      </c>
      <c r="H93" s="68" t="s">
        <v>33</v>
      </c>
    </row>
    <row r="94" spans="1:8" x14ac:dyDescent="0.2">
      <c r="A94" s="68">
        <v>76</v>
      </c>
      <c r="B94" s="68">
        <v>1</v>
      </c>
      <c r="C94" s="68">
        <v>1</v>
      </c>
      <c r="D94" s="68">
        <v>2</v>
      </c>
      <c r="E94" s="68">
        <v>2</v>
      </c>
      <c r="F94" s="68">
        <f t="shared" si="11"/>
        <v>6</v>
      </c>
      <c r="G94" s="67">
        <f t="shared" si="12"/>
        <v>50</v>
      </c>
      <c r="H94" s="68" t="s">
        <v>33</v>
      </c>
    </row>
    <row r="95" spans="1:8" x14ac:dyDescent="0.2">
      <c r="A95" s="68">
        <v>77</v>
      </c>
      <c r="B95" s="68">
        <v>2</v>
      </c>
      <c r="C95" s="68">
        <v>1</v>
      </c>
      <c r="D95" s="68">
        <v>2</v>
      </c>
      <c r="E95" s="68">
        <v>1</v>
      </c>
      <c r="F95" s="68">
        <f t="shared" si="11"/>
        <v>6</v>
      </c>
      <c r="G95" s="67">
        <f t="shared" si="12"/>
        <v>66.666666666666657</v>
      </c>
      <c r="H95" s="68" t="s">
        <v>33</v>
      </c>
    </row>
    <row r="96" spans="1:8" x14ac:dyDescent="0.2">
      <c r="A96" s="68">
        <v>78</v>
      </c>
      <c r="B96" s="68">
        <v>0</v>
      </c>
      <c r="C96" s="68">
        <v>0</v>
      </c>
      <c r="D96" s="68">
        <v>3</v>
      </c>
      <c r="E96" s="68">
        <v>3</v>
      </c>
      <c r="F96" s="68">
        <f t="shared" si="11"/>
        <v>6</v>
      </c>
      <c r="G96" s="67">
        <f t="shared" si="12"/>
        <v>50</v>
      </c>
      <c r="H96" s="68" t="s">
        <v>33</v>
      </c>
    </row>
    <row r="97" spans="1:8" x14ac:dyDescent="0.2">
      <c r="A97" s="68">
        <v>79</v>
      </c>
      <c r="B97" s="68">
        <v>2</v>
      </c>
      <c r="C97" s="68">
        <v>0</v>
      </c>
      <c r="D97" s="68">
        <v>3</v>
      </c>
      <c r="E97" s="68">
        <v>1</v>
      </c>
      <c r="F97" s="68">
        <f t="shared" si="11"/>
        <v>6</v>
      </c>
      <c r="G97" s="67">
        <f t="shared" si="12"/>
        <v>83.333333333333343</v>
      </c>
      <c r="H97" s="68" t="s">
        <v>33</v>
      </c>
    </row>
  </sheetData>
  <mergeCells count="6">
    <mergeCell ref="A1:F1"/>
    <mergeCell ref="A28:F28"/>
    <mergeCell ref="A29:B29"/>
    <mergeCell ref="A61:B61"/>
    <mergeCell ref="A71:B71"/>
    <mergeCell ref="A81:B8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3B4D-43F8-924B-817A-7D296FD1FCBF}">
  <dimension ref="A1:O102"/>
  <sheetViews>
    <sheetView topLeftCell="A72" workbookViewId="0">
      <selection activeCell="A32" sqref="A32:F32"/>
    </sheetView>
  </sheetViews>
  <sheetFormatPr baseColWidth="10" defaultRowHeight="16" x14ac:dyDescent="0.2"/>
  <cols>
    <col min="2" max="2" width="14.5" customWidth="1"/>
    <col min="3" max="3" width="13.5" customWidth="1"/>
    <col min="4" max="4" width="13" customWidth="1"/>
    <col min="5" max="5" width="13.83203125" customWidth="1"/>
    <col min="7" max="7" width="15" customWidth="1"/>
    <col min="8" max="8" width="18" customWidth="1"/>
    <col min="9" max="9" width="14" customWidth="1"/>
    <col min="10" max="10" width="13.6640625" customWidth="1"/>
    <col min="11" max="11" width="13.83203125" customWidth="1"/>
    <col min="12" max="12" width="15.5" customWidth="1"/>
    <col min="14" max="14" width="15.5" customWidth="1"/>
    <col min="15" max="15" width="15.6640625" customWidth="1"/>
    <col min="16" max="16" width="14.83203125" customWidth="1"/>
    <col min="17" max="17" width="14" customWidth="1"/>
    <col min="20" max="20" width="14.83203125" customWidth="1"/>
    <col min="21" max="21" width="12.83203125" customWidth="1"/>
    <col min="22" max="22" width="11.6640625" customWidth="1"/>
  </cols>
  <sheetData>
    <row r="1" spans="1:14" ht="32" thickBot="1" x14ac:dyDescent="0.4">
      <c r="A1" s="30" t="s">
        <v>27</v>
      </c>
      <c r="B1" s="30"/>
      <c r="C1" s="30"/>
      <c r="D1" s="30"/>
      <c r="E1" s="30"/>
      <c r="F1" s="30"/>
    </row>
    <row r="2" spans="1:14" x14ac:dyDescent="0.2">
      <c r="A2" s="73" t="s">
        <v>14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3" t="s">
        <v>16</v>
      </c>
      <c r="J2" s="73" t="s">
        <v>9</v>
      </c>
      <c r="K2" s="73" t="s">
        <v>10</v>
      </c>
      <c r="L2" s="73" t="s">
        <v>11</v>
      </c>
      <c r="M2" s="73" t="s">
        <v>26</v>
      </c>
      <c r="N2" s="73" t="s">
        <v>12</v>
      </c>
    </row>
    <row r="3" spans="1:14" x14ac:dyDescent="0.2">
      <c r="A3" s="56">
        <v>1</v>
      </c>
      <c r="B3" s="57">
        <v>42674</v>
      </c>
      <c r="C3" s="56">
        <v>7</v>
      </c>
      <c r="D3" s="56">
        <v>7</v>
      </c>
      <c r="E3" s="56">
        <v>8</v>
      </c>
      <c r="F3" s="56">
        <v>10</v>
      </c>
      <c r="G3" s="56">
        <v>9</v>
      </c>
      <c r="H3" s="56">
        <f>SUM(C3:G3)</f>
        <v>41</v>
      </c>
      <c r="I3" s="56">
        <f>50-H3</f>
        <v>9</v>
      </c>
      <c r="J3" s="56">
        <v>141</v>
      </c>
      <c r="K3" s="56">
        <v>9</v>
      </c>
      <c r="L3" s="56">
        <f t="shared" ref="L3:L29" si="0">K3+J3+I3+H3</f>
        <v>200</v>
      </c>
      <c r="M3" s="56">
        <f t="shared" ref="M3:M30" si="1">100*((H3+J3)/(H3+I3+J3+K3))</f>
        <v>91</v>
      </c>
      <c r="N3" s="55" t="s">
        <v>21</v>
      </c>
    </row>
    <row r="4" spans="1:14" x14ac:dyDescent="0.2">
      <c r="A4" s="56">
        <v>2</v>
      </c>
      <c r="B4" s="57">
        <v>42676</v>
      </c>
      <c r="C4" s="56">
        <v>10</v>
      </c>
      <c r="D4" s="56">
        <v>9</v>
      </c>
      <c r="E4" s="56">
        <v>8</v>
      </c>
      <c r="F4" s="56">
        <v>5</v>
      </c>
      <c r="G4" s="56"/>
      <c r="H4" s="56">
        <f>SUM(C4:F4)</f>
        <v>32</v>
      </c>
      <c r="I4" s="56">
        <f>40-H4</f>
        <v>8</v>
      </c>
      <c r="J4" s="56">
        <v>112</v>
      </c>
      <c r="K4" s="56">
        <v>8</v>
      </c>
      <c r="L4" s="56">
        <f t="shared" si="0"/>
        <v>160</v>
      </c>
      <c r="M4" s="56">
        <f t="shared" si="1"/>
        <v>90</v>
      </c>
      <c r="N4" s="55" t="s">
        <v>21</v>
      </c>
    </row>
    <row r="5" spans="1:14" x14ac:dyDescent="0.2">
      <c r="A5" s="56">
        <v>3</v>
      </c>
      <c r="B5" s="57">
        <v>42678</v>
      </c>
      <c r="C5" s="56">
        <v>8</v>
      </c>
      <c r="D5" s="56">
        <v>7</v>
      </c>
      <c r="E5" s="56">
        <v>6</v>
      </c>
      <c r="F5" s="56">
        <v>10</v>
      </c>
      <c r="G5" s="56">
        <v>10</v>
      </c>
      <c r="H5" s="56">
        <f>SUM(C5:G5)</f>
        <v>41</v>
      </c>
      <c r="I5" s="56">
        <f>50-H5</f>
        <v>9</v>
      </c>
      <c r="J5" s="56">
        <v>141</v>
      </c>
      <c r="K5" s="56">
        <v>9</v>
      </c>
      <c r="L5" s="56">
        <f t="shared" si="0"/>
        <v>200</v>
      </c>
      <c r="M5" s="56">
        <f t="shared" si="1"/>
        <v>91</v>
      </c>
      <c r="N5" s="55" t="s">
        <v>21</v>
      </c>
    </row>
    <row r="6" spans="1:14" x14ac:dyDescent="0.2">
      <c r="A6" s="56">
        <v>4</v>
      </c>
      <c r="B6" s="57">
        <v>42685</v>
      </c>
      <c r="C6" s="56">
        <v>7</v>
      </c>
      <c r="D6" s="56">
        <v>6</v>
      </c>
      <c r="E6" s="56">
        <v>7</v>
      </c>
      <c r="F6" s="56">
        <v>6</v>
      </c>
      <c r="G6" s="56">
        <v>9</v>
      </c>
      <c r="H6" s="56">
        <f>SUM(C6:G6)</f>
        <v>35</v>
      </c>
      <c r="I6" s="56">
        <f>50-H6</f>
        <v>15</v>
      </c>
      <c r="J6" s="56">
        <v>135</v>
      </c>
      <c r="K6" s="56">
        <v>15</v>
      </c>
      <c r="L6" s="56">
        <f t="shared" si="0"/>
        <v>200</v>
      </c>
      <c r="M6" s="56">
        <f t="shared" si="1"/>
        <v>85</v>
      </c>
      <c r="N6" s="55" t="s">
        <v>17</v>
      </c>
    </row>
    <row r="7" spans="1:14" x14ac:dyDescent="0.2">
      <c r="A7" s="56">
        <v>5</v>
      </c>
      <c r="B7" s="57">
        <v>42692</v>
      </c>
      <c r="C7" s="56">
        <v>5</v>
      </c>
      <c r="D7" s="56">
        <v>9</v>
      </c>
      <c r="E7" s="56">
        <v>9</v>
      </c>
      <c r="F7" s="56">
        <v>9</v>
      </c>
      <c r="G7" s="56">
        <v>9</v>
      </c>
      <c r="H7" s="56">
        <f t="shared" ref="H7:H30" si="2">SUM(C7:G7)</f>
        <v>41</v>
      </c>
      <c r="I7" s="56">
        <f t="shared" ref="I7:I30" si="3">50-H7</f>
        <v>9</v>
      </c>
      <c r="J7" s="56">
        <v>141</v>
      </c>
      <c r="K7" s="56">
        <v>9</v>
      </c>
      <c r="L7" s="56">
        <f t="shared" si="0"/>
        <v>200</v>
      </c>
      <c r="M7" s="56">
        <f t="shared" si="1"/>
        <v>91</v>
      </c>
      <c r="N7" s="55" t="s">
        <v>17</v>
      </c>
    </row>
    <row r="8" spans="1:14" x14ac:dyDescent="0.2">
      <c r="A8" s="56">
        <v>6</v>
      </c>
      <c r="B8" s="57">
        <v>42695</v>
      </c>
      <c r="C8" s="56">
        <v>7</v>
      </c>
      <c r="D8" s="56">
        <v>7</v>
      </c>
      <c r="E8" s="56">
        <v>9</v>
      </c>
      <c r="F8" s="56">
        <v>6</v>
      </c>
      <c r="G8" s="56">
        <v>9</v>
      </c>
      <c r="H8" s="56">
        <f t="shared" si="2"/>
        <v>38</v>
      </c>
      <c r="I8" s="56">
        <f t="shared" si="3"/>
        <v>12</v>
      </c>
      <c r="J8" s="56">
        <v>138</v>
      </c>
      <c r="K8" s="56">
        <v>12</v>
      </c>
      <c r="L8" s="56">
        <f t="shared" si="0"/>
        <v>200</v>
      </c>
      <c r="M8" s="56">
        <f t="shared" si="1"/>
        <v>88</v>
      </c>
      <c r="N8" s="55" t="s">
        <v>17</v>
      </c>
    </row>
    <row r="9" spans="1:14" x14ac:dyDescent="0.2">
      <c r="A9" s="56">
        <v>7</v>
      </c>
      <c r="B9" s="57">
        <v>42697</v>
      </c>
      <c r="C9" s="56">
        <v>10</v>
      </c>
      <c r="D9" s="56">
        <v>7</v>
      </c>
      <c r="E9" s="56">
        <v>7</v>
      </c>
      <c r="F9" s="56">
        <v>6</v>
      </c>
      <c r="G9" s="56">
        <v>8</v>
      </c>
      <c r="H9" s="56">
        <f t="shared" si="2"/>
        <v>38</v>
      </c>
      <c r="I9" s="56">
        <f t="shared" si="3"/>
        <v>12</v>
      </c>
      <c r="J9" s="56">
        <v>138</v>
      </c>
      <c r="K9" s="56">
        <v>12</v>
      </c>
      <c r="L9" s="56">
        <f t="shared" si="0"/>
        <v>200</v>
      </c>
      <c r="M9" s="56">
        <f t="shared" si="1"/>
        <v>88</v>
      </c>
      <c r="N9" s="55" t="s">
        <v>17</v>
      </c>
    </row>
    <row r="10" spans="1:14" x14ac:dyDescent="0.2">
      <c r="A10" s="56">
        <v>8</v>
      </c>
      <c r="B10" s="57">
        <v>42699</v>
      </c>
      <c r="C10" s="56">
        <v>7</v>
      </c>
      <c r="D10" s="56">
        <v>6</v>
      </c>
      <c r="E10" s="56">
        <v>10</v>
      </c>
      <c r="F10" s="56">
        <v>10</v>
      </c>
      <c r="G10" s="56">
        <v>8</v>
      </c>
      <c r="H10" s="56">
        <f t="shared" si="2"/>
        <v>41</v>
      </c>
      <c r="I10" s="56">
        <f t="shared" si="3"/>
        <v>9</v>
      </c>
      <c r="J10" s="56">
        <v>141</v>
      </c>
      <c r="K10" s="56">
        <v>9</v>
      </c>
      <c r="L10" s="56">
        <f t="shared" si="0"/>
        <v>200</v>
      </c>
      <c r="M10" s="56">
        <f t="shared" si="1"/>
        <v>91</v>
      </c>
      <c r="N10" s="55" t="s">
        <v>17</v>
      </c>
    </row>
    <row r="11" spans="1:14" x14ac:dyDescent="0.2">
      <c r="A11" s="56">
        <v>9</v>
      </c>
      <c r="B11" s="57">
        <v>42702</v>
      </c>
      <c r="C11" s="56">
        <v>8</v>
      </c>
      <c r="D11" s="56">
        <v>10</v>
      </c>
      <c r="E11" s="56">
        <v>5</v>
      </c>
      <c r="F11" s="56">
        <v>8</v>
      </c>
      <c r="G11" s="56">
        <v>8</v>
      </c>
      <c r="H11" s="56">
        <f t="shared" si="2"/>
        <v>39</v>
      </c>
      <c r="I11" s="56">
        <f t="shared" si="3"/>
        <v>11</v>
      </c>
      <c r="J11" s="56">
        <v>139</v>
      </c>
      <c r="K11" s="56">
        <v>11</v>
      </c>
      <c r="L11" s="56">
        <f t="shared" si="0"/>
        <v>200</v>
      </c>
      <c r="M11" s="56">
        <f t="shared" si="1"/>
        <v>89</v>
      </c>
      <c r="N11" s="55" t="s">
        <v>17</v>
      </c>
    </row>
    <row r="12" spans="1:14" x14ac:dyDescent="0.2">
      <c r="A12" s="56">
        <v>10</v>
      </c>
      <c r="B12" s="57">
        <v>42704</v>
      </c>
      <c r="C12" s="56">
        <v>8</v>
      </c>
      <c r="D12" s="56">
        <v>9</v>
      </c>
      <c r="E12" s="56">
        <v>10</v>
      </c>
      <c r="F12" s="56">
        <v>8</v>
      </c>
      <c r="G12" s="56">
        <v>9</v>
      </c>
      <c r="H12" s="56">
        <f t="shared" si="2"/>
        <v>44</v>
      </c>
      <c r="I12" s="56">
        <f t="shared" si="3"/>
        <v>6</v>
      </c>
      <c r="J12" s="56">
        <v>144</v>
      </c>
      <c r="K12" s="56">
        <v>6</v>
      </c>
      <c r="L12" s="56">
        <f t="shared" si="0"/>
        <v>200</v>
      </c>
      <c r="M12" s="56">
        <f t="shared" si="1"/>
        <v>94</v>
      </c>
      <c r="N12" s="55" t="s">
        <v>17</v>
      </c>
    </row>
    <row r="13" spans="1:14" x14ac:dyDescent="0.2">
      <c r="A13" s="56">
        <v>11</v>
      </c>
      <c r="B13" s="57">
        <v>42709</v>
      </c>
      <c r="C13" s="56">
        <v>6</v>
      </c>
      <c r="D13" s="56">
        <v>9</v>
      </c>
      <c r="E13" s="56">
        <v>8</v>
      </c>
      <c r="F13" s="56">
        <v>10</v>
      </c>
      <c r="G13" s="56">
        <v>9</v>
      </c>
      <c r="H13" s="56">
        <f t="shared" si="2"/>
        <v>42</v>
      </c>
      <c r="I13" s="56">
        <f t="shared" si="3"/>
        <v>8</v>
      </c>
      <c r="J13" s="56">
        <v>142</v>
      </c>
      <c r="K13" s="56">
        <v>8</v>
      </c>
      <c r="L13" s="56">
        <f t="shared" si="0"/>
        <v>200</v>
      </c>
      <c r="M13" s="56">
        <f t="shared" si="1"/>
        <v>92</v>
      </c>
      <c r="N13" s="55" t="s">
        <v>17</v>
      </c>
    </row>
    <row r="14" spans="1:14" x14ac:dyDescent="0.2">
      <c r="A14" s="56">
        <v>12</v>
      </c>
      <c r="B14" s="57">
        <v>42711</v>
      </c>
      <c r="C14" s="56">
        <v>9</v>
      </c>
      <c r="D14" s="56">
        <v>8</v>
      </c>
      <c r="E14" s="56">
        <v>6</v>
      </c>
      <c r="F14" s="56">
        <v>6</v>
      </c>
      <c r="G14" s="56">
        <v>5</v>
      </c>
      <c r="H14" s="56">
        <f t="shared" si="2"/>
        <v>34</v>
      </c>
      <c r="I14" s="56">
        <f t="shared" si="3"/>
        <v>16</v>
      </c>
      <c r="J14" s="56">
        <f>102+32</f>
        <v>134</v>
      </c>
      <c r="K14" s="56">
        <v>16</v>
      </c>
      <c r="L14" s="56">
        <f t="shared" si="0"/>
        <v>200</v>
      </c>
      <c r="M14" s="56">
        <f t="shared" si="1"/>
        <v>84</v>
      </c>
      <c r="N14" s="55" t="s">
        <v>22</v>
      </c>
    </row>
    <row r="15" spans="1:14" x14ac:dyDescent="0.2">
      <c r="A15" s="56">
        <v>13</v>
      </c>
      <c r="B15" s="57">
        <v>42713</v>
      </c>
      <c r="C15" s="56">
        <v>9</v>
      </c>
      <c r="D15" s="56">
        <v>8</v>
      </c>
      <c r="E15" s="56">
        <v>6</v>
      </c>
      <c r="F15" s="56">
        <v>7</v>
      </c>
      <c r="G15" s="56">
        <v>8</v>
      </c>
      <c r="H15" s="56">
        <f t="shared" si="2"/>
        <v>38</v>
      </c>
      <c r="I15" s="56">
        <f t="shared" si="3"/>
        <v>12</v>
      </c>
      <c r="J15" s="56">
        <v>138</v>
      </c>
      <c r="K15" s="56">
        <v>12</v>
      </c>
      <c r="L15" s="56">
        <f t="shared" si="0"/>
        <v>200</v>
      </c>
      <c r="M15" s="56">
        <f t="shared" si="1"/>
        <v>88</v>
      </c>
      <c r="N15" s="55" t="s">
        <v>22</v>
      </c>
    </row>
    <row r="16" spans="1:14" x14ac:dyDescent="0.2">
      <c r="A16" s="56">
        <v>14</v>
      </c>
      <c r="B16" s="57">
        <v>42717</v>
      </c>
      <c r="C16" s="56">
        <v>7</v>
      </c>
      <c r="D16" s="56">
        <v>10</v>
      </c>
      <c r="E16" s="56">
        <v>8</v>
      </c>
      <c r="F16" s="56">
        <v>5</v>
      </c>
      <c r="G16" s="56">
        <v>10</v>
      </c>
      <c r="H16" s="56">
        <f t="shared" si="2"/>
        <v>40</v>
      </c>
      <c r="I16" s="56">
        <f t="shared" si="3"/>
        <v>10</v>
      </c>
      <c r="J16" s="56">
        <v>140</v>
      </c>
      <c r="K16" s="56">
        <v>10</v>
      </c>
      <c r="L16" s="56">
        <f t="shared" si="0"/>
        <v>200</v>
      </c>
      <c r="M16" s="56">
        <f t="shared" si="1"/>
        <v>90</v>
      </c>
      <c r="N16" s="55" t="s">
        <v>22</v>
      </c>
    </row>
    <row r="17" spans="1:15" x14ac:dyDescent="0.2">
      <c r="A17" s="56">
        <v>15</v>
      </c>
      <c r="B17" s="57">
        <v>42718</v>
      </c>
      <c r="C17" s="56">
        <v>7</v>
      </c>
      <c r="D17" s="56">
        <v>9</v>
      </c>
      <c r="E17" s="56">
        <v>10</v>
      </c>
      <c r="F17" s="56">
        <v>10</v>
      </c>
      <c r="G17" s="56">
        <v>9</v>
      </c>
      <c r="H17" s="56">
        <f t="shared" si="2"/>
        <v>45</v>
      </c>
      <c r="I17" s="56">
        <f t="shared" si="3"/>
        <v>5</v>
      </c>
      <c r="J17" s="56">
        <v>145</v>
      </c>
      <c r="K17" s="56">
        <v>5</v>
      </c>
      <c r="L17" s="56">
        <f t="shared" si="0"/>
        <v>200</v>
      </c>
      <c r="M17" s="56">
        <f t="shared" si="1"/>
        <v>95</v>
      </c>
      <c r="N17" s="55" t="s">
        <v>22</v>
      </c>
    </row>
    <row r="18" spans="1:15" x14ac:dyDescent="0.2">
      <c r="A18" s="56">
        <v>16</v>
      </c>
      <c r="B18" s="57">
        <v>42723</v>
      </c>
      <c r="C18" s="56">
        <v>8</v>
      </c>
      <c r="D18" s="56">
        <v>8</v>
      </c>
      <c r="E18" s="56"/>
      <c r="F18" s="56">
        <v>8</v>
      </c>
      <c r="G18" s="56">
        <v>8</v>
      </c>
      <c r="H18" s="56">
        <v>7</v>
      </c>
      <c r="I18" s="56">
        <f t="shared" si="3"/>
        <v>43</v>
      </c>
      <c r="J18" s="56">
        <v>107</v>
      </c>
      <c r="K18" s="56">
        <v>43</v>
      </c>
      <c r="L18" s="56">
        <f t="shared" si="0"/>
        <v>200</v>
      </c>
      <c r="M18" s="56">
        <f t="shared" si="1"/>
        <v>56.999999999999993</v>
      </c>
      <c r="N18" s="55" t="s">
        <v>22</v>
      </c>
    </row>
    <row r="19" spans="1:15" x14ac:dyDescent="0.2">
      <c r="A19" s="56">
        <v>17</v>
      </c>
      <c r="B19" s="57">
        <v>42725</v>
      </c>
      <c r="C19" s="56">
        <v>5</v>
      </c>
      <c r="D19" s="56">
        <v>6</v>
      </c>
      <c r="E19" s="56">
        <v>8</v>
      </c>
      <c r="F19" s="56">
        <v>5</v>
      </c>
      <c r="G19" s="56">
        <v>7</v>
      </c>
      <c r="H19" s="56">
        <f t="shared" si="2"/>
        <v>31</v>
      </c>
      <c r="I19" s="56">
        <f t="shared" si="3"/>
        <v>19</v>
      </c>
      <c r="J19" s="56">
        <v>131</v>
      </c>
      <c r="K19" s="56">
        <v>19</v>
      </c>
      <c r="L19" s="56">
        <f t="shared" si="0"/>
        <v>200</v>
      </c>
      <c r="M19" s="56">
        <f t="shared" si="1"/>
        <v>81</v>
      </c>
      <c r="N19" s="55" t="s">
        <v>22</v>
      </c>
    </row>
    <row r="20" spans="1:15" x14ac:dyDescent="0.2">
      <c r="A20" s="56">
        <v>18</v>
      </c>
      <c r="B20" s="57">
        <v>42733</v>
      </c>
      <c r="C20" s="56">
        <v>9</v>
      </c>
      <c r="D20" s="56">
        <v>7</v>
      </c>
      <c r="E20" s="56">
        <v>8</v>
      </c>
      <c r="F20" s="56">
        <v>9</v>
      </c>
      <c r="G20" s="56">
        <v>10</v>
      </c>
      <c r="H20" s="56">
        <f t="shared" si="2"/>
        <v>43</v>
      </c>
      <c r="I20" s="56">
        <f t="shared" si="3"/>
        <v>7</v>
      </c>
      <c r="J20" s="56">
        <v>143</v>
      </c>
      <c r="K20" s="56">
        <v>7</v>
      </c>
      <c r="L20" s="56">
        <f t="shared" si="0"/>
        <v>200</v>
      </c>
      <c r="M20" s="56">
        <f t="shared" si="1"/>
        <v>93</v>
      </c>
      <c r="N20" s="55" t="s">
        <v>22</v>
      </c>
    </row>
    <row r="21" spans="1:15" x14ac:dyDescent="0.2">
      <c r="A21" s="56">
        <v>19</v>
      </c>
      <c r="B21" s="57">
        <v>42739</v>
      </c>
      <c r="C21" s="56">
        <v>5</v>
      </c>
      <c r="D21" s="56">
        <v>7</v>
      </c>
      <c r="E21" s="56">
        <v>9</v>
      </c>
      <c r="F21" s="56">
        <v>8</v>
      </c>
      <c r="G21" s="56">
        <v>9</v>
      </c>
      <c r="H21" s="56">
        <f t="shared" si="2"/>
        <v>38</v>
      </c>
      <c r="I21" s="56">
        <f t="shared" si="3"/>
        <v>12</v>
      </c>
      <c r="J21" s="56">
        <v>138</v>
      </c>
      <c r="K21" s="56">
        <v>12</v>
      </c>
      <c r="L21" s="56">
        <f t="shared" si="0"/>
        <v>200</v>
      </c>
      <c r="M21" s="56">
        <f t="shared" si="1"/>
        <v>88</v>
      </c>
      <c r="N21" s="55" t="s">
        <v>22</v>
      </c>
    </row>
    <row r="22" spans="1:15" x14ac:dyDescent="0.2">
      <c r="A22" s="56">
        <v>20</v>
      </c>
      <c r="B22" s="57">
        <v>42745</v>
      </c>
      <c r="C22" s="56">
        <v>10</v>
      </c>
      <c r="D22" s="56">
        <v>10</v>
      </c>
      <c r="E22" s="56">
        <v>5</v>
      </c>
      <c r="F22" s="56">
        <v>10</v>
      </c>
      <c r="G22" s="56">
        <v>10</v>
      </c>
      <c r="H22" s="56">
        <f t="shared" si="2"/>
        <v>45</v>
      </c>
      <c r="I22" s="56">
        <f t="shared" si="3"/>
        <v>5</v>
      </c>
      <c r="J22" s="56">
        <v>145</v>
      </c>
      <c r="K22" s="56">
        <v>5</v>
      </c>
      <c r="L22" s="56">
        <f t="shared" si="0"/>
        <v>200</v>
      </c>
      <c r="M22" s="56">
        <f t="shared" si="1"/>
        <v>95</v>
      </c>
      <c r="N22" s="55" t="s">
        <v>22</v>
      </c>
    </row>
    <row r="23" spans="1:15" x14ac:dyDescent="0.2">
      <c r="A23" s="56">
        <v>21</v>
      </c>
      <c r="B23" s="57">
        <v>42752</v>
      </c>
      <c r="C23" s="56">
        <v>8</v>
      </c>
      <c r="D23" s="56">
        <v>8</v>
      </c>
      <c r="E23" s="56">
        <v>8</v>
      </c>
      <c r="F23" s="56">
        <v>6</v>
      </c>
      <c r="G23" s="56">
        <v>9</v>
      </c>
      <c r="H23" s="56">
        <f t="shared" si="2"/>
        <v>39</v>
      </c>
      <c r="I23" s="56">
        <f t="shared" si="3"/>
        <v>11</v>
      </c>
      <c r="J23" s="56">
        <v>139</v>
      </c>
      <c r="K23" s="56">
        <v>11</v>
      </c>
      <c r="L23" s="56">
        <f t="shared" si="0"/>
        <v>200</v>
      </c>
      <c r="M23" s="56">
        <f t="shared" si="1"/>
        <v>89</v>
      </c>
      <c r="N23" s="55" t="s">
        <v>22</v>
      </c>
    </row>
    <row r="24" spans="1:15" x14ac:dyDescent="0.2">
      <c r="A24" s="56">
        <v>22</v>
      </c>
      <c r="B24" s="57">
        <v>42754</v>
      </c>
      <c r="C24" s="56">
        <v>9</v>
      </c>
      <c r="D24" s="56">
        <v>8</v>
      </c>
      <c r="E24" s="56">
        <v>8</v>
      </c>
      <c r="F24" s="56">
        <v>7</v>
      </c>
      <c r="G24" s="56">
        <v>8</v>
      </c>
      <c r="H24" s="56">
        <f t="shared" si="2"/>
        <v>40</v>
      </c>
      <c r="I24" s="56">
        <f t="shared" si="3"/>
        <v>10</v>
      </c>
      <c r="J24" s="56">
        <v>140</v>
      </c>
      <c r="K24" s="56">
        <v>10</v>
      </c>
      <c r="L24" s="56">
        <f t="shared" si="0"/>
        <v>200</v>
      </c>
      <c r="M24" s="56">
        <f t="shared" si="1"/>
        <v>90</v>
      </c>
      <c r="N24" s="55" t="s">
        <v>22</v>
      </c>
    </row>
    <row r="25" spans="1:15" x14ac:dyDescent="0.2">
      <c r="A25" s="56">
        <v>23</v>
      </c>
      <c r="B25" s="57">
        <v>42767</v>
      </c>
      <c r="C25" s="56">
        <v>6</v>
      </c>
      <c r="D25" s="56">
        <v>8</v>
      </c>
      <c r="E25" s="56">
        <v>7</v>
      </c>
      <c r="F25" s="56">
        <v>9</v>
      </c>
      <c r="G25" s="56">
        <v>8</v>
      </c>
      <c r="H25" s="56">
        <f t="shared" si="2"/>
        <v>38</v>
      </c>
      <c r="I25" s="56">
        <f t="shared" si="3"/>
        <v>12</v>
      </c>
      <c r="J25" s="56">
        <v>138</v>
      </c>
      <c r="K25" s="56">
        <v>12</v>
      </c>
      <c r="L25" s="56">
        <f t="shared" si="0"/>
        <v>200</v>
      </c>
      <c r="M25" s="56">
        <f t="shared" si="1"/>
        <v>88</v>
      </c>
      <c r="N25" s="55" t="s">
        <v>22</v>
      </c>
    </row>
    <row r="26" spans="1:15" x14ac:dyDescent="0.2">
      <c r="A26" s="56">
        <v>24</v>
      </c>
      <c r="B26" s="57">
        <v>42772</v>
      </c>
      <c r="C26" s="56">
        <v>10</v>
      </c>
      <c r="D26" s="56">
        <v>9</v>
      </c>
      <c r="E26" s="56">
        <v>10</v>
      </c>
      <c r="F26" s="56">
        <v>10</v>
      </c>
      <c r="G26" s="56">
        <v>5</v>
      </c>
      <c r="H26" s="56">
        <f t="shared" si="2"/>
        <v>44</v>
      </c>
      <c r="I26" s="56">
        <f t="shared" si="3"/>
        <v>6</v>
      </c>
      <c r="J26" s="56">
        <v>144</v>
      </c>
      <c r="K26" s="56">
        <v>6</v>
      </c>
      <c r="L26" s="56">
        <f t="shared" si="0"/>
        <v>200</v>
      </c>
      <c r="M26" s="56">
        <f t="shared" si="1"/>
        <v>94</v>
      </c>
      <c r="N26" s="55" t="s">
        <v>22</v>
      </c>
    </row>
    <row r="27" spans="1:15" x14ac:dyDescent="0.2">
      <c r="A27" s="56">
        <v>25</v>
      </c>
      <c r="B27" s="57">
        <v>42774</v>
      </c>
      <c r="C27" s="56">
        <v>6</v>
      </c>
      <c r="D27" s="56">
        <v>9</v>
      </c>
      <c r="E27" s="56">
        <v>8</v>
      </c>
      <c r="F27" s="56">
        <v>7</v>
      </c>
      <c r="G27" s="56">
        <v>10</v>
      </c>
      <c r="H27" s="56">
        <f t="shared" si="2"/>
        <v>40</v>
      </c>
      <c r="I27" s="56">
        <f t="shared" si="3"/>
        <v>10</v>
      </c>
      <c r="J27" s="56">
        <v>140</v>
      </c>
      <c r="K27" s="56">
        <v>10</v>
      </c>
      <c r="L27" s="56">
        <f t="shared" si="0"/>
        <v>200</v>
      </c>
      <c r="M27" s="56">
        <f t="shared" si="1"/>
        <v>90</v>
      </c>
      <c r="N27" s="55" t="s">
        <v>22</v>
      </c>
    </row>
    <row r="28" spans="1:15" x14ac:dyDescent="0.2">
      <c r="A28" s="56">
        <v>26</v>
      </c>
      <c r="B28" s="57">
        <v>42779</v>
      </c>
      <c r="C28" s="56">
        <v>9</v>
      </c>
      <c r="D28" s="56">
        <v>10</v>
      </c>
      <c r="E28" s="56">
        <v>9</v>
      </c>
      <c r="F28" s="56">
        <v>9</v>
      </c>
      <c r="G28" s="56">
        <v>10</v>
      </c>
      <c r="H28" s="56">
        <f t="shared" si="2"/>
        <v>47</v>
      </c>
      <c r="I28" s="56">
        <f t="shared" si="3"/>
        <v>3</v>
      </c>
      <c r="J28" s="56">
        <v>147</v>
      </c>
      <c r="K28" s="56">
        <v>3</v>
      </c>
      <c r="L28" s="56">
        <f t="shared" si="0"/>
        <v>200</v>
      </c>
      <c r="M28" s="56">
        <f t="shared" si="1"/>
        <v>97</v>
      </c>
      <c r="N28" s="55" t="s">
        <v>22</v>
      </c>
    </row>
    <row r="29" spans="1:15" x14ac:dyDescent="0.2">
      <c r="A29" s="56">
        <v>27</v>
      </c>
      <c r="B29" s="57">
        <v>42782</v>
      </c>
      <c r="C29" s="56">
        <v>8</v>
      </c>
      <c r="D29" s="56">
        <v>7</v>
      </c>
      <c r="E29" s="56">
        <v>9</v>
      </c>
      <c r="F29" s="56">
        <v>9</v>
      </c>
      <c r="G29" s="56">
        <v>7</v>
      </c>
      <c r="H29" s="56">
        <f t="shared" si="2"/>
        <v>40</v>
      </c>
      <c r="I29" s="56">
        <f t="shared" si="3"/>
        <v>10</v>
      </c>
      <c r="J29" s="56">
        <v>140</v>
      </c>
      <c r="K29" s="56">
        <v>10</v>
      </c>
      <c r="L29" s="56">
        <f t="shared" si="0"/>
        <v>200</v>
      </c>
      <c r="M29" s="56">
        <f t="shared" si="1"/>
        <v>90</v>
      </c>
      <c r="N29" s="55" t="s">
        <v>22</v>
      </c>
    </row>
    <row r="30" spans="1:15" x14ac:dyDescent="0.2">
      <c r="A30" s="56">
        <v>28</v>
      </c>
      <c r="B30" s="57">
        <v>42787</v>
      </c>
      <c r="C30" s="56">
        <v>9</v>
      </c>
      <c r="D30" s="56">
        <v>7</v>
      </c>
      <c r="E30" s="56">
        <v>6</v>
      </c>
      <c r="F30" s="56">
        <v>6</v>
      </c>
      <c r="G30" s="56">
        <v>8</v>
      </c>
      <c r="H30" s="56">
        <f t="shared" si="2"/>
        <v>36</v>
      </c>
      <c r="I30" s="56">
        <f t="shared" si="3"/>
        <v>14</v>
      </c>
      <c r="J30" s="56">
        <v>136</v>
      </c>
      <c r="K30" s="56">
        <v>14</v>
      </c>
      <c r="L30" s="56">
        <f>K30+J30+I30+H30</f>
        <v>200</v>
      </c>
      <c r="M30" s="56">
        <f t="shared" si="1"/>
        <v>86</v>
      </c>
      <c r="N30" s="55" t="s">
        <v>22</v>
      </c>
      <c r="O30" s="3"/>
    </row>
    <row r="31" spans="1: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15" ht="31" x14ac:dyDescent="0.35">
      <c r="A32" s="29" t="s">
        <v>28</v>
      </c>
      <c r="B32" s="29"/>
      <c r="C32" s="29"/>
      <c r="D32" s="29"/>
      <c r="E32" s="29"/>
      <c r="F32" s="29"/>
      <c r="G32" s="3"/>
      <c r="H32" s="3"/>
      <c r="I32" s="3"/>
      <c r="J32" s="3"/>
      <c r="K32" s="3"/>
      <c r="L32" s="3"/>
      <c r="M32" s="3"/>
      <c r="O32" s="3"/>
    </row>
    <row r="33" spans="1:15" ht="19" x14ac:dyDescent="0.25">
      <c r="A33" s="62" t="s">
        <v>39</v>
      </c>
      <c r="B33" s="62"/>
      <c r="C33" s="3"/>
      <c r="D33" s="3"/>
      <c r="E33" s="3"/>
      <c r="F33" s="3"/>
      <c r="G33" s="3"/>
      <c r="H33" s="3"/>
      <c r="I33" s="3"/>
      <c r="J33" s="2"/>
      <c r="K33" s="3"/>
      <c r="L33" s="2"/>
      <c r="M33" s="3"/>
      <c r="O33" s="3"/>
    </row>
    <row r="34" spans="1:15" ht="17" thickBot="1" x14ac:dyDescent="0.25">
      <c r="A34" s="69"/>
      <c r="B34" s="69"/>
      <c r="C34" s="69"/>
      <c r="D34" s="69"/>
      <c r="E34" s="69"/>
      <c r="F34" s="69"/>
      <c r="G34" s="69"/>
      <c r="H34" s="69"/>
    </row>
    <row r="35" spans="1:15" ht="17" thickBot="1" x14ac:dyDescent="0.25">
      <c r="A35" s="63" t="s">
        <v>14</v>
      </c>
      <c r="B35" s="64" t="s">
        <v>7</v>
      </c>
      <c r="C35" s="64" t="s">
        <v>8</v>
      </c>
      <c r="D35" s="64" t="s">
        <v>9</v>
      </c>
      <c r="E35" s="64" t="s">
        <v>10</v>
      </c>
      <c r="F35" s="64" t="s">
        <v>11</v>
      </c>
      <c r="G35" s="64" t="s">
        <v>26</v>
      </c>
      <c r="H35" s="66" t="s">
        <v>12</v>
      </c>
    </row>
    <row r="36" spans="1:15" x14ac:dyDescent="0.2">
      <c r="A36" s="37">
        <v>29</v>
      </c>
      <c r="B36" s="37">
        <v>6</v>
      </c>
      <c r="C36" s="37">
        <v>4</v>
      </c>
      <c r="D36" s="37">
        <v>0</v>
      </c>
      <c r="E36" s="37">
        <v>0</v>
      </c>
      <c r="F36" s="37">
        <f>SUM(B36:E36)</f>
        <v>10</v>
      </c>
      <c r="G36" s="67">
        <f>100*((B36+D36)/(B36+C36+D36+E36))</f>
        <v>60</v>
      </c>
      <c r="H36" s="37" t="s">
        <v>33</v>
      </c>
    </row>
    <row r="37" spans="1:15" x14ac:dyDescent="0.2">
      <c r="A37" s="68">
        <v>30</v>
      </c>
      <c r="B37" s="68">
        <v>6</v>
      </c>
      <c r="C37" s="68">
        <v>4</v>
      </c>
      <c r="D37" s="68">
        <v>0</v>
      </c>
      <c r="E37" s="68">
        <v>0</v>
      </c>
      <c r="F37" s="68">
        <f t="shared" ref="F37:F62" si="4">SUM(B37:E37)</f>
        <v>10</v>
      </c>
      <c r="G37" s="67">
        <f t="shared" ref="G37:G62" si="5">100*((B37+D37)/(B37+C37+D37+E37))</f>
        <v>60</v>
      </c>
      <c r="H37" s="70" t="s">
        <v>33</v>
      </c>
    </row>
    <row r="38" spans="1:15" x14ac:dyDescent="0.2">
      <c r="A38" s="68">
        <v>31</v>
      </c>
      <c r="B38" s="68">
        <v>6</v>
      </c>
      <c r="C38" s="68">
        <v>3</v>
      </c>
      <c r="D38" s="68">
        <v>1</v>
      </c>
      <c r="E38" s="68">
        <v>0</v>
      </c>
      <c r="F38" s="68">
        <f t="shared" si="4"/>
        <v>10</v>
      </c>
      <c r="G38" s="67">
        <f t="shared" si="5"/>
        <v>70</v>
      </c>
      <c r="H38" s="70" t="s">
        <v>33</v>
      </c>
    </row>
    <row r="39" spans="1:15" x14ac:dyDescent="0.2">
      <c r="A39" s="68">
        <v>32</v>
      </c>
      <c r="B39" s="68">
        <v>6</v>
      </c>
      <c r="C39" s="68">
        <v>4</v>
      </c>
      <c r="D39" s="68">
        <v>0</v>
      </c>
      <c r="E39" s="68">
        <v>0</v>
      </c>
      <c r="F39" s="68">
        <f t="shared" si="4"/>
        <v>10</v>
      </c>
      <c r="G39" s="67">
        <f t="shared" si="5"/>
        <v>60</v>
      </c>
      <c r="H39" s="70" t="s">
        <v>33</v>
      </c>
    </row>
    <row r="40" spans="1:15" x14ac:dyDescent="0.2">
      <c r="A40" s="68">
        <v>33</v>
      </c>
      <c r="B40" s="68">
        <v>5</v>
      </c>
      <c r="C40" s="68">
        <v>4</v>
      </c>
      <c r="D40" s="68">
        <v>0</v>
      </c>
      <c r="E40" s="68">
        <v>1</v>
      </c>
      <c r="F40" s="68">
        <f t="shared" si="4"/>
        <v>10</v>
      </c>
      <c r="G40" s="67">
        <f t="shared" si="5"/>
        <v>50</v>
      </c>
      <c r="H40" s="70" t="s">
        <v>33</v>
      </c>
    </row>
    <row r="41" spans="1:15" x14ac:dyDescent="0.2">
      <c r="A41" s="68">
        <v>34</v>
      </c>
      <c r="B41" s="68">
        <v>6</v>
      </c>
      <c r="C41" s="68">
        <v>3</v>
      </c>
      <c r="D41" s="68">
        <v>1</v>
      </c>
      <c r="E41" s="68">
        <v>0</v>
      </c>
      <c r="F41" s="68">
        <f t="shared" si="4"/>
        <v>10</v>
      </c>
      <c r="G41" s="67">
        <f t="shared" si="5"/>
        <v>70</v>
      </c>
      <c r="H41" s="70" t="s">
        <v>33</v>
      </c>
    </row>
    <row r="42" spans="1:15" x14ac:dyDescent="0.2">
      <c r="A42" s="68">
        <v>35</v>
      </c>
      <c r="B42" s="68">
        <v>6</v>
      </c>
      <c r="C42" s="68">
        <v>4</v>
      </c>
      <c r="D42" s="68">
        <v>0</v>
      </c>
      <c r="E42" s="68">
        <v>0</v>
      </c>
      <c r="F42" s="68">
        <f t="shared" si="4"/>
        <v>10</v>
      </c>
      <c r="G42" s="67">
        <f t="shared" si="5"/>
        <v>60</v>
      </c>
      <c r="H42" s="70" t="s">
        <v>33</v>
      </c>
    </row>
    <row r="43" spans="1:15" x14ac:dyDescent="0.2">
      <c r="A43" s="68">
        <v>36</v>
      </c>
      <c r="B43" s="68">
        <v>5</v>
      </c>
      <c r="C43" s="68">
        <v>1</v>
      </c>
      <c r="D43" s="68">
        <v>3</v>
      </c>
      <c r="E43" s="68">
        <v>1</v>
      </c>
      <c r="F43" s="68">
        <f t="shared" si="4"/>
        <v>10</v>
      </c>
      <c r="G43" s="67">
        <f t="shared" si="5"/>
        <v>80</v>
      </c>
      <c r="H43" s="70" t="s">
        <v>33</v>
      </c>
    </row>
    <row r="44" spans="1:15" x14ac:dyDescent="0.2">
      <c r="A44" s="68">
        <v>37</v>
      </c>
      <c r="B44" s="68">
        <v>5</v>
      </c>
      <c r="C44" s="68">
        <v>2</v>
      </c>
      <c r="D44" s="68">
        <v>2</v>
      </c>
      <c r="E44" s="68">
        <v>1</v>
      </c>
      <c r="F44" s="68">
        <f t="shared" si="4"/>
        <v>10</v>
      </c>
      <c r="G44" s="67">
        <f t="shared" si="5"/>
        <v>70</v>
      </c>
      <c r="H44" s="70" t="s">
        <v>33</v>
      </c>
    </row>
    <row r="45" spans="1:15" x14ac:dyDescent="0.2">
      <c r="A45" s="68">
        <v>38</v>
      </c>
      <c r="B45" s="68">
        <v>6</v>
      </c>
      <c r="C45" s="68">
        <v>2</v>
      </c>
      <c r="D45" s="68">
        <v>2</v>
      </c>
      <c r="E45" s="68">
        <v>0</v>
      </c>
      <c r="F45" s="68">
        <f t="shared" si="4"/>
        <v>10</v>
      </c>
      <c r="G45" s="67">
        <f t="shared" si="5"/>
        <v>80</v>
      </c>
      <c r="H45" s="70" t="s">
        <v>33</v>
      </c>
    </row>
    <row r="46" spans="1:15" x14ac:dyDescent="0.2">
      <c r="A46" s="68">
        <v>39</v>
      </c>
      <c r="B46" s="68">
        <v>4</v>
      </c>
      <c r="C46" s="68">
        <v>1</v>
      </c>
      <c r="D46" s="68">
        <v>3</v>
      </c>
      <c r="E46" s="68">
        <v>2</v>
      </c>
      <c r="F46" s="68">
        <f t="shared" si="4"/>
        <v>10</v>
      </c>
      <c r="G46" s="67">
        <f t="shared" si="5"/>
        <v>70</v>
      </c>
      <c r="H46" s="70" t="s">
        <v>33</v>
      </c>
    </row>
    <row r="47" spans="1:15" x14ac:dyDescent="0.2">
      <c r="A47" s="68">
        <v>40</v>
      </c>
      <c r="B47" s="68">
        <v>3</v>
      </c>
      <c r="C47" s="68">
        <v>2</v>
      </c>
      <c r="D47" s="68">
        <v>2</v>
      </c>
      <c r="E47" s="68">
        <v>3</v>
      </c>
      <c r="F47" s="68">
        <f t="shared" si="4"/>
        <v>10</v>
      </c>
      <c r="G47" s="67">
        <f t="shared" si="5"/>
        <v>50</v>
      </c>
      <c r="H47" s="70" t="s">
        <v>33</v>
      </c>
    </row>
    <row r="48" spans="1:15" x14ac:dyDescent="0.2">
      <c r="A48" s="68">
        <v>41</v>
      </c>
      <c r="B48" s="68">
        <v>2</v>
      </c>
      <c r="C48" s="68">
        <v>2</v>
      </c>
      <c r="D48" s="68">
        <v>2</v>
      </c>
      <c r="E48" s="68">
        <v>4</v>
      </c>
      <c r="F48" s="68">
        <f t="shared" si="4"/>
        <v>10</v>
      </c>
      <c r="G48" s="67">
        <f t="shared" si="5"/>
        <v>40</v>
      </c>
      <c r="H48" s="70" t="s">
        <v>33</v>
      </c>
    </row>
    <row r="49" spans="1:8" x14ac:dyDescent="0.2">
      <c r="A49" s="68">
        <v>42</v>
      </c>
      <c r="B49" s="68">
        <v>5</v>
      </c>
      <c r="C49" s="68">
        <v>4</v>
      </c>
      <c r="D49" s="68">
        <v>0</v>
      </c>
      <c r="E49" s="68">
        <v>1</v>
      </c>
      <c r="F49" s="68">
        <f t="shared" si="4"/>
        <v>10</v>
      </c>
      <c r="G49" s="67">
        <f t="shared" si="5"/>
        <v>50</v>
      </c>
      <c r="H49" s="70" t="s">
        <v>33</v>
      </c>
    </row>
    <row r="50" spans="1:8" x14ac:dyDescent="0.2">
      <c r="A50" s="68">
        <v>43</v>
      </c>
      <c r="B50" s="68">
        <v>2</v>
      </c>
      <c r="C50" s="68">
        <v>3</v>
      </c>
      <c r="D50" s="68">
        <v>1</v>
      </c>
      <c r="E50" s="68">
        <v>4</v>
      </c>
      <c r="F50" s="68">
        <f t="shared" si="4"/>
        <v>10</v>
      </c>
      <c r="G50" s="67">
        <f t="shared" si="5"/>
        <v>30</v>
      </c>
      <c r="H50" s="70" t="s">
        <v>33</v>
      </c>
    </row>
    <row r="51" spans="1:8" x14ac:dyDescent="0.2">
      <c r="A51" s="68">
        <v>44</v>
      </c>
      <c r="B51" s="68">
        <v>6</v>
      </c>
      <c r="C51" s="68">
        <v>4</v>
      </c>
      <c r="D51" s="68">
        <v>0</v>
      </c>
      <c r="E51" s="68">
        <v>0</v>
      </c>
      <c r="F51" s="68">
        <f t="shared" si="4"/>
        <v>10</v>
      </c>
      <c r="G51" s="67">
        <f t="shared" si="5"/>
        <v>60</v>
      </c>
      <c r="H51" s="70" t="s">
        <v>33</v>
      </c>
    </row>
    <row r="52" spans="1:8" x14ac:dyDescent="0.2">
      <c r="A52" s="68">
        <v>45</v>
      </c>
      <c r="B52" s="68">
        <v>6</v>
      </c>
      <c r="C52" s="68">
        <v>4</v>
      </c>
      <c r="D52" s="68">
        <v>0</v>
      </c>
      <c r="E52" s="68">
        <v>0</v>
      </c>
      <c r="F52" s="68">
        <f t="shared" si="4"/>
        <v>10</v>
      </c>
      <c r="G52" s="67">
        <f t="shared" si="5"/>
        <v>60</v>
      </c>
      <c r="H52" s="70" t="s">
        <v>33</v>
      </c>
    </row>
    <row r="53" spans="1:8" x14ac:dyDescent="0.2">
      <c r="A53" s="68">
        <v>46</v>
      </c>
      <c r="B53" s="68">
        <v>6</v>
      </c>
      <c r="C53" s="68">
        <v>4</v>
      </c>
      <c r="D53" s="68">
        <v>0</v>
      </c>
      <c r="E53" s="68">
        <v>0</v>
      </c>
      <c r="F53" s="68">
        <f t="shared" si="4"/>
        <v>10</v>
      </c>
      <c r="G53" s="67">
        <f t="shared" si="5"/>
        <v>60</v>
      </c>
      <c r="H53" s="70" t="s">
        <v>33</v>
      </c>
    </row>
    <row r="54" spans="1:8" x14ac:dyDescent="0.2">
      <c r="A54" s="68">
        <v>47</v>
      </c>
      <c r="B54" s="68">
        <v>6</v>
      </c>
      <c r="C54" s="68">
        <v>4</v>
      </c>
      <c r="D54" s="68">
        <v>0</v>
      </c>
      <c r="E54" s="68">
        <v>0</v>
      </c>
      <c r="F54" s="68">
        <f t="shared" si="4"/>
        <v>10</v>
      </c>
      <c r="G54" s="67">
        <f t="shared" si="5"/>
        <v>60</v>
      </c>
      <c r="H54" s="70" t="s">
        <v>33</v>
      </c>
    </row>
    <row r="55" spans="1:8" x14ac:dyDescent="0.2">
      <c r="A55" s="68">
        <v>48</v>
      </c>
      <c r="B55" s="68">
        <v>6</v>
      </c>
      <c r="C55" s="68">
        <v>4</v>
      </c>
      <c r="D55" s="68">
        <v>0</v>
      </c>
      <c r="E55" s="68">
        <v>0</v>
      </c>
      <c r="F55" s="68">
        <f t="shared" si="4"/>
        <v>10</v>
      </c>
      <c r="G55" s="67">
        <f t="shared" si="5"/>
        <v>60</v>
      </c>
      <c r="H55" s="70" t="s">
        <v>33</v>
      </c>
    </row>
    <row r="56" spans="1:8" x14ac:dyDescent="0.2">
      <c r="A56" s="68">
        <v>49</v>
      </c>
      <c r="B56" s="68">
        <v>2</v>
      </c>
      <c r="C56" s="68">
        <v>4</v>
      </c>
      <c r="D56" s="68">
        <v>0</v>
      </c>
      <c r="E56" s="68">
        <v>4</v>
      </c>
      <c r="F56" s="68">
        <f t="shared" si="4"/>
        <v>10</v>
      </c>
      <c r="G56" s="67">
        <f t="shared" si="5"/>
        <v>20</v>
      </c>
      <c r="H56" s="70" t="s">
        <v>33</v>
      </c>
    </row>
    <row r="57" spans="1:8" x14ac:dyDescent="0.2">
      <c r="A57" s="68">
        <v>50</v>
      </c>
      <c r="B57" s="68">
        <v>4</v>
      </c>
      <c r="C57" s="68">
        <v>3</v>
      </c>
      <c r="D57" s="68">
        <v>1</v>
      </c>
      <c r="E57" s="68">
        <v>2</v>
      </c>
      <c r="F57" s="68">
        <f t="shared" si="4"/>
        <v>10</v>
      </c>
      <c r="G57" s="67">
        <f t="shared" si="5"/>
        <v>50</v>
      </c>
      <c r="H57" s="70" t="s">
        <v>33</v>
      </c>
    </row>
    <row r="58" spans="1:8" x14ac:dyDescent="0.2">
      <c r="A58" s="68">
        <v>51</v>
      </c>
      <c r="B58" s="68">
        <v>6</v>
      </c>
      <c r="C58" s="68">
        <v>4</v>
      </c>
      <c r="D58" s="68">
        <v>0</v>
      </c>
      <c r="E58" s="68">
        <v>0</v>
      </c>
      <c r="F58" s="68">
        <f t="shared" si="4"/>
        <v>10</v>
      </c>
      <c r="G58" s="67">
        <f t="shared" si="5"/>
        <v>60</v>
      </c>
      <c r="H58" s="70" t="s">
        <v>33</v>
      </c>
    </row>
    <row r="59" spans="1:8" x14ac:dyDescent="0.2">
      <c r="A59" s="68">
        <v>52</v>
      </c>
      <c r="B59" s="68">
        <v>6</v>
      </c>
      <c r="C59" s="68">
        <v>4</v>
      </c>
      <c r="D59" s="68">
        <v>0</v>
      </c>
      <c r="E59" s="68">
        <v>0</v>
      </c>
      <c r="F59" s="68">
        <f t="shared" si="4"/>
        <v>10</v>
      </c>
      <c r="G59" s="67">
        <f t="shared" si="5"/>
        <v>60</v>
      </c>
      <c r="H59" s="70" t="s">
        <v>33</v>
      </c>
    </row>
    <row r="60" spans="1:8" x14ac:dyDescent="0.2">
      <c r="A60" s="68">
        <v>53</v>
      </c>
      <c r="B60" s="68">
        <v>5</v>
      </c>
      <c r="C60" s="68">
        <v>4</v>
      </c>
      <c r="D60" s="68">
        <v>1</v>
      </c>
      <c r="E60" s="68">
        <v>0</v>
      </c>
      <c r="F60" s="68">
        <f t="shared" si="4"/>
        <v>10</v>
      </c>
      <c r="G60" s="67">
        <f t="shared" si="5"/>
        <v>60</v>
      </c>
      <c r="H60" s="70" t="s">
        <v>33</v>
      </c>
    </row>
    <row r="61" spans="1:8" x14ac:dyDescent="0.2">
      <c r="A61" s="68">
        <v>54</v>
      </c>
      <c r="B61" s="68">
        <v>6</v>
      </c>
      <c r="C61" s="68">
        <v>3</v>
      </c>
      <c r="D61" s="68">
        <v>1</v>
      </c>
      <c r="E61" s="68">
        <v>0</v>
      </c>
      <c r="F61" s="68">
        <f t="shared" si="4"/>
        <v>10</v>
      </c>
      <c r="G61" s="67">
        <f t="shared" si="5"/>
        <v>70</v>
      </c>
      <c r="H61" s="70" t="s">
        <v>33</v>
      </c>
    </row>
    <row r="62" spans="1:8" x14ac:dyDescent="0.2">
      <c r="A62" s="68">
        <v>55</v>
      </c>
      <c r="B62" s="68">
        <v>6</v>
      </c>
      <c r="C62" s="68">
        <v>4</v>
      </c>
      <c r="D62" s="68">
        <v>0</v>
      </c>
      <c r="E62" s="68">
        <v>0</v>
      </c>
      <c r="F62" s="68">
        <f t="shared" si="4"/>
        <v>10</v>
      </c>
      <c r="G62" s="67">
        <f t="shared" si="5"/>
        <v>60</v>
      </c>
      <c r="H62" s="70" t="s">
        <v>33</v>
      </c>
    </row>
    <row r="63" spans="1:8" x14ac:dyDescent="0.2">
      <c r="A63" s="3"/>
      <c r="B63" s="3"/>
      <c r="C63" s="3"/>
      <c r="D63" s="3"/>
      <c r="E63" s="3"/>
      <c r="F63" s="3"/>
      <c r="G63" s="3"/>
      <c r="H63" s="3"/>
    </row>
    <row r="64" spans="1:8" ht="19" x14ac:dyDescent="0.25">
      <c r="A64" s="71" t="s">
        <v>34</v>
      </c>
      <c r="B64" s="71"/>
      <c r="C64" s="3"/>
      <c r="D64" s="3"/>
      <c r="E64" s="3"/>
      <c r="F64" s="3"/>
      <c r="G64" s="3"/>
      <c r="H64" s="3"/>
    </row>
    <row r="65" spans="1:8" ht="17" thickBot="1" x14ac:dyDescent="0.25">
      <c r="A65" s="3"/>
      <c r="B65" s="3"/>
      <c r="C65" s="3"/>
      <c r="D65" s="3"/>
      <c r="E65" s="3"/>
      <c r="F65" s="3"/>
      <c r="G65" s="3"/>
      <c r="H65" s="3"/>
    </row>
    <row r="66" spans="1:8" ht="17" thickBot="1" x14ac:dyDescent="0.25">
      <c r="A66" s="63" t="s">
        <v>14</v>
      </c>
      <c r="B66" s="64" t="s">
        <v>7</v>
      </c>
      <c r="C66" s="64" t="s">
        <v>8</v>
      </c>
      <c r="D66" s="64" t="s">
        <v>9</v>
      </c>
      <c r="E66" s="64" t="s">
        <v>44</v>
      </c>
      <c r="F66" s="64" t="s">
        <v>37</v>
      </c>
      <c r="G66" s="64" t="s">
        <v>26</v>
      </c>
      <c r="H66" s="66" t="s">
        <v>32</v>
      </c>
    </row>
    <row r="67" spans="1:8" x14ac:dyDescent="0.2">
      <c r="A67" s="37">
        <v>56</v>
      </c>
      <c r="B67" s="37">
        <v>2</v>
      </c>
      <c r="C67" s="37">
        <v>3</v>
      </c>
      <c r="D67" s="37">
        <v>16</v>
      </c>
      <c r="E67" s="37">
        <v>3</v>
      </c>
      <c r="F67" s="37">
        <f>SUM(B67:E67)</f>
        <v>24</v>
      </c>
      <c r="G67" s="67">
        <f>100*((B67+D67)/(B67+C67+D67+E67))</f>
        <v>75</v>
      </c>
      <c r="H67" s="37" t="s">
        <v>45</v>
      </c>
    </row>
    <row r="68" spans="1:8" x14ac:dyDescent="0.2">
      <c r="A68" s="68">
        <v>57</v>
      </c>
      <c r="B68" s="68">
        <v>3</v>
      </c>
      <c r="C68" s="68">
        <v>2</v>
      </c>
      <c r="D68" s="68">
        <v>17</v>
      </c>
      <c r="E68" s="68">
        <v>2</v>
      </c>
      <c r="F68" s="68">
        <f t="shared" ref="F68:F71" si="6">SUM(B68:E68)</f>
        <v>24</v>
      </c>
      <c r="G68" s="67">
        <f t="shared" ref="G68:G71" si="7">100*((B68+D68)/(B68+C68+D68+E68))</f>
        <v>83.333333333333343</v>
      </c>
      <c r="H68" s="70" t="s">
        <v>45</v>
      </c>
    </row>
    <row r="69" spans="1:8" x14ac:dyDescent="0.2">
      <c r="A69" s="68">
        <v>58</v>
      </c>
      <c r="B69" s="68">
        <v>2</v>
      </c>
      <c r="C69" s="68">
        <v>1</v>
      </c>
      <c r="D69" s="68">
        <v>20</v>
      </c>
      <c r="E69" s="68">
        <v>1</v>
      </c>
      <c r="F69" s="68">
        <f t="shared" si="6"/>
        <v>24</v>
      </c>
      <c r="G69" s="67">
        <f t="shared" si="7"/>
        <v>91.666666666666657</v>
      </c>
      <c r="H69" s="70" t="s">
        <v>45</v>
      </c>
    </row>
    <row r="70" spans="1:8" x14ac:dyDescent="0.2">
      <c r="A70" s="68">
        <v>59</v>
      </c>
      <c r="B70" s="68">
        <v>3</v>
      </c>
      <c r="C70" s="68">
        <v>2</v>
      </c>
      <c r="D70" s="68">
        <v>17</v>
      </c>
      <c r="E70" s="68">
        <v>2</v>
      </c>
      <c r="F70" s="68">
        <f t="shared" si="6"/>
        <v>24</v>
      </c>
      <c r="G70" s="67">
        <f t="shared" si="7"/>
        <v>83.333333333333343</v>
      </c>
      <c r="H70" s="70" t="s">
        <v>45</v>
      </c>
    </row>
    <row r="71" spans="1:8" x14ac:dyDescent="0.2">
      <c r="A71" s="68">
        <v>60</v>
      </c>
      <c r="B71" s="68">
        <v>3</v>
      </c>
      <c r="C71" s="68">
        <v>0</v>
      </c>
      <c r="D71" s="68">
        <v>21</v>
      </c>
      <c r="E71" s="68">
        <v>0</v>
      </c>
      <c r="F71" s="68">
        <f t="shared" si="6"/>
        <v>24</v>
      </c>
      <c r="G71" s="67">
        <f t="shared" si="7"/>
        <v>100</v>
      </c>
      <c r="H71" s="70" t="s">
        <v>45</v>
      </c>
    </row>
    <row r="72" spans="1:8" x14ac:dyDescent="0.2">
      <c r="A72" s="3"/>
      <c r="B72" s="3"/>
      <c r="C72" s="3"/>
      <c r="D72" s="3"/>
      <c r="E72" s="3"/>
      <c r="F72" s="3"/>
      <c r="G72" s="2"/>
      <c r="H72" s="3"/>
    </row>
    <row r="73" spans="1:8" ht="19" x14ac:dyDescent="0.25">
      <c r="A73" s="71" t="s">
        <v>36</v>
      </c>
      <c r="B73" s="72"/>
      <c r="C73" s="3"/>
      <c r="D73" s="3"/>
      <c r="E73" s="3"/>
      <c r="F73" s="3"/>
      <c r="G73" s="2"/>
      <c r="H73" s="3"/>
    </row>
    <row r="74" spans="1:8" ht="17" thickBot="1" x14ac:dyDescent="0.25">
      <c r="A74" s="3"/>
      <c r="B74" s="3"/>
      <c r="C74" s="3"/>
      <c r="D74" s="3"/>
      <c r="E74" s="3"/>
      <c r="F74" s="3"/>
      <c r="G74" s="2"/>
      <c r="H74" s="3"/>
    </row>
    <row r="75" spans="1:8" ht="17" thickBot="1" x14ac:dyDescent="0.25">
      <c r="A75" s="63" t="s">
        <v>14</v>
      </c>
      <c r="B75" s="64" t="s">
        <v>7</v>
      </c>
      <c r="C75" s="64" t="s">
        <v>8</v>
      </c>
      <c r="D75" s="64" t="s">
        <v>9</v>
      </c>
      <c r="E75" s="64" t="s">
        <v>10</v>
      </c>
      <c r="F75" s="64" t="s">
        <v>37</v>
      </c>
      <c r="G75" s="64" t="s">
        <v>46</v>
      </c>
      <c r="H75" s="66" t="s">
        <v>32</v>
      </c>
    </row>
    <row r="76" spans="1:8" x14ac:dyDescent="0.2">
      <c r="A76" s="37">
        <v>61</v>
      </c>
      <c r="B76" s="37">
        <v>3</v>
      </c>
      <c r="C76" s="37">
        <v>0</v>
      </c>
      <c r="D76" s="37">
        <v>9</v>
      </c>
      <c r="E76" s="37">
        <v>0</v>
      </c>
      <c r="F76" s="37">
        <f>SUM(B76:E76)</f>
        <v>12</v>
      </c>
      <c r="G76" s="67">
        <f>100*((B76+D76)/(B76+C76+D76+E76))</f>
        <v>100</v>
      </c>
      <c r="H76" s="37" t="s">
        <v>43</v>
      </c>
    </row>
    <row r="77" spans="1:8" x14ac:dyDescent="0.2">
      <c r="A77" s="68">
        <v>62</v>
      </c>
      <c r="B77" s="68">
        <v>1</v>
      </c>
      <c r="C77" s="68">
        <v>2</v>
      </c>
      <c r="D77" s="68">
        <v>6</v>
      </c>
      <c r="E77" s="68">
        <v>3</v>
      </c>
      <c r="F77" s="68">
        <f t="shared" ref="F77:F82" si="8">SUM(B77:E77)</f>
        <v>12</v>
      </c>
      <c r="G77" s="67">
        <f t="shared" ref="G77:G82" si="9">100*((B77+D77)/(B77+C77+D77+E77))</f>
        <v>58.333333333333336</v>
      </c>
      <c r="H77" s="70" t="s">
        <v>43</v>
      </c>
    </row>
    <row r="78" spans="1:8" x14ac:dyDescent="0.2">
      <c r="A78" s="68">
        <v>63</v>
      </c>
      <c r="B78" s="68">
        <v>2</v>
      </c>
      <c r="C78" s="68">
        <v>1</v>
      </c>
      <c r="D78" s="68">
        <v>7</v>
      </c>
      <c r="E78" s="68">
        <v>2</v>
      </c>
      <c r="F78" s="68">
        <f t="shared" si="8"/>
        <v>12</v>
      </c>
      <c r="G78" s="67">
        <f t="shared" si="9"/>
        <v>75</v>
      </c>
      <c r="H78" s="70" t="s">
        <v>43</v>
      </c>
    </row>
    <row r="79" spans="1:8" x14ac:dyDescent="0.2">
      <c r="A79" s="68">
        <v>64</v>
      </c>
      <c r="B79" s="68">
        <v>2</v>
      </c>
      <c r="C79" s="68">
        <v>1</v>
      </c>
      <c r="D79" s="68">
        <v>7</v>
      </c>
      <c r="E79" s="68">
        <v>2</v>
      </c>
      <c r="F79" s="68">
        <f t="shared" si="8"/>
        <v>12</v>
      </c>
      <c r="G79" s="67">
        <f t="shared" si="9"/>
        <v>75</v>
      </c>
      <c r="H79" s="70" t="s">
        <v>43</v>
      </c>
    </row>
    <row r="80" spans="1:8" x14ac:dyDescent="0.2">
      <c r="A80" s="68">
        <v>65</v>
      </c>
      <c r="B80" s="68">
        <v>3</v>
      </c>
      <c r="C80" s="68">
        <v>0</v>
      </c>
      <c r="D80" s="68">
        <v>9</v>
      </c>
      <c r="E80" s="68">
        <v>0</v>
      </c>
      <c r="F80" s="68">
        <f t="shared" si="8"/>
        <v>12</v>
      </c>
      <c r="G80" s="67">
        <f t="shared" si="9"/>
        <v>100</v>
      </c>
      <c r="H80" s="70" t="s">
        <v>43</v>
      </c>
    </row>
    <row r="81" spans="1:8" x14ac:dyDescent="0.2">
      <c r="A81" s="68">
        <v>66</v>
      </c>
      <c r="B81" s="68">
        <v>3</v>
      </c>
      <c r="C81" s="68">
        <v>1</v>
      </c>
      <c r="D81" s="68">
        <v>6</v>
      </c>
      <c r="E81" s="68">
        <v>2</v>
      </c>
      <c r="F81" s="68">
        <f t="shared" si="8"/>
        <v>12</v>
      </c>
      <c r="G81" s="67">
        <f t="shared" si="9"/>
        <v>75</v>
      </c>
      <c r="H81" s="70" t="s">
        <v>43</v>
      </c>
    </row>
    <row r="82" spans="1:8" x14ac:dyDescent="0.2">
      <c r="A82" s="68">
        <v>67</v>
      </c>
      <c r="B82" s="68">
        <v>3</v>
      </c>
      <c r="C82" s="68">
        <v>0</v>
      </c>
      <c r="D82" s="68">
        <v>9</v>
      </c>
      <c r="E82" s="68">
        <v>0</v>
      </c>
      <c r="F82" s="68">
        <f t="shared" si="8"/>
        <v>12</v>
      </c>
      <c r="G82" s="67">
        <f t="shared" si="9"/>
        <v>100</v>
      </c>
      <c r="H82" s="70" t="s">
        <v>43</v>
      </c>
    </row>
    <row r="83" spans="1:8" x14ac:dyDescent="0.2">
      <c r="A83" s="3"/>
      <c r="B83" s="3"/>
      <c r="C83" s="3"/>
      <c r="D83" s="3"/>
      <c r="E83" s="3"/>
      <c r="F83" s="3"/>
      <c r="G83" s="2"/>
      <c r="H83" s="3"/>
    </row>
    <row r="84" spans="1:8" ht="19" x14ac:dyDescent="0.25">
      <c r="A84" s="71" t="s">
        <v>39</v>
      </c>
      <c r="B84" s="71"/>
      <c r="C84" s="3"/>
      <c r="D84" s="3"/>
      <c r="E84" s="3"/>
      <c r="F84" s="3"/>
      <c r="G84" s="2"/>
      <c r="H84" s="3"/>
    </row>
    <row r="85" spans="1:8" ht="17" thickBot="1" x14ac:dyDescent="0.25">
      <c r="A85" s="3"/>
      <c r="B85" s="3"/>
      <c r="C85" s="3"/>
      <c r="D85" s="3"/>
      <c r="E85" s="3"/>
      <c r="F85" s="3"/>
      <c r="G85" s="2"/>
      <c r="H85" s="3"/>
    </row>
    <row r="86" spans="1:8" ht="17" thickBot="1" x14ac:dyDescent="0.25">
      <c r="A86" s="63" t="s">
        <v>14</v>
      </c>
      <c r="B86" s="64" t="s">
        <v>7</v>
      </c>
      <c r="C86" s="64" t="s">
        <v>8</v>
      </c>
      <c r="D86" s="64" t="s">
        <v>9</v>
      </c>
      <c r="E86" s="64" t="s">
        <v>10</v>
      </c>
      <c r="F86" s="64" t="s">
        <v>37</v>
      </c>
      <c r="G86" s="64" t="s">
        <v>46</v>
      </c>
      <c r="H86" s="66" t="s">
        <v>32</v>
      </c>
    </row>
    <row r="87" spans="1:8" x14ac:dyDescent="0.2">
      <c r="A87" s="37">
        <v>68</v>
      </c>
      <c r="B87" s="37">
        <v>2</v>
      </c>
      <c r="C87" s="37">
        <v>2</v>
      </c>
      <c r="D87" s="37">
        <v>1</v>
      </c>
      <c r="E87" s="37">
        <v>1</v>
      </c>
      <c r="F87" s="37">
        <f>SUM(B87:E87)</f>
        <v>6</v>
      </c>
      <c r="G87" s="67">
        <f>100*((B87+D87)/(B87+C87+D87+E87))</f>
        <v>50</v>
      </c>
      <c r="H87" s="37" t="s">
        <v>33</v>
      </c>
    </row>
    <row r="88" spans="1:8" x14ac:dyDescent="0.2">
      <c r="A88" s="68">
        <v>69</v>
      </c>
      <c r="B88" s="68">
        <v>2</v>
      </c>
      <c r="C88" s="68">
        <v>1</v>
      </c>
      <c r="D88" s="68">
        <v>3</v>
      </c>
      <c r="E88" s="68">
        <v>0</v>
      </c>
      <c r="F88" s="68">
        <f t="shared" ref="F88:F102" si="10">SUM(B88:E88)</f>
        <v>6</v>
      </c>
      <c r="G88" s="67">
        <f t="shared" ref="G88:G102" si="11">100*((B88+D88)/(B88+C88+D88+E88))</f>
        <v>83.333333333333343</v>
      </c>
      <c r="H88" s="70" t="s">
        <v>33</v>
      </c>
    </row>
    <row r="89" spans="1:8" x14ac:dyDescent="0.2">
      <c r="A89" s="68">
        <v>70</v>
      </c>
      <c r="B89" s="68">
        <v>2</v>
      </c>
      <c r="C89" s="68">
        <v>2</v>
      </c>
      <c r="D89" s="68">
        <v>1</v>
      </c>
      <c r="E89" s="68">
        <v>1</v>
      </c>
      <c r="F89" s="68">
        <f t="shared" si="10"/>
        <v>6</v>
      </c>
      <c r="G89" s="67">
        <f t="shared" si="11"/>
        <v>50</v>
      </c>
      <c r="H89" s="70" t="s">
        <v>33</v>
      </c>
    </row>
    <row r="90" spans="1:8" x14ac:dyDescent="0.2">
      <c r="A90" s="68">
        <v>71</v>
      </c>
      <c r="B90" s="68">
        <v>2</v>
      </c>
      <c r="C90" s="68">
        <v>1</v>
      </c>
      <c r="D90" s="68">
        <v>2</v>
      </c>
      <c r="E90" s="68">
        <v>1</v>
      </c>
      <c r="F90" s="68">
        <f t="shared" si="10"/>
        <v>6</v>
      </c>
      <c r="G90" s="67">
        <f t="shared" si="11"/>
        <v>66.666666666666657</v>
      </c>
      <c r="H90" s="70" t="s">
        <v>33</v>
      </c>
    </row>
    <row r="91" spans="1:8" x14ac:dyDescent="0.2">
      <c r="A91" s="68">
        <v>72</v>
      </c>
      <c r="B91" s="68">
        <v>2</v>
      </c>
      <c r="C91" s="68">
        <v>1</v>
      </c>
      <c r="D91" s="68">
        <v>1</v>
      </c>
      <c r="E91" s="68">
        <v>2</v>
      </c>
      <c r="F91" s="68">
        <f t="shared" si="10"/>
        <v>6</v>
      </c>
      <c r="G91" s="67">
        <f t="shared" si="11"/>
        <v>50</v>
      </c>
      <c r="H91" s="70" t="s">
        <v>33</v>
      </c>
    </row>
    <row r="92" spans="1:8" x14ac:dyDescent="0.2">
      <c r="A92" s="68">
        <v>73</v>
      </c>
      <c r="B92" s="68">
        <v>2</v>
      </c>
      <c r="C92" s="68">
        <v>2</v>
      </c>
      <c r="D92" s="68">
        <v>2</v>
      </c>
      <c r="E92" s="68">
        <v>0</v>
      </c>
      <c r="F92" s="68">
        <f t="shared" si="10"/>
        <v>6</v>
      </c>
      <c r="G92" s="67">
        <f t="shared" si="11"/>
        <v>66.666666666666657</v>
      </c>
      <c r="H92" s="70" t="s">
        <v>33</v>
      </c>
    </row>
    <row r="93" spans="1:8" x14ac:dyDescent="0.2">
      <c r="A93" s="68">
        <v>74</v>
      </c>
      <c r="B93" s="68">
        <v>1</v>
      </c>
      <c r="C93" s="68">
        <v>0</v>
      </c>
      <c r="D93" s="68">
        <v>3</v>
      </c>
      <c r="E93" s="68">
        <v>2</v>
      </c>
      <c r="F93" s="68">
        <f t="shared" si="10"/>
        <v>6</v>
      </c>
      <c r="G93" s="67">
        <f t="shared" si="11"/>
        <v>66.666666666666657</v>
      </c>
      <c r="H93" s="70" t="s">
        <v>33</v>
      </c>
    </row>
    <row r="94" spans="1:8" x14ac:dyDescent="0.2">
      <c r="A94" s="68">
        <v>75</v>
      </c>
      <c r="B94" s="68">
        <v>2</v>
      </c>
      <c r="C94" s="68">
        <v>0</v>
      </c>
      <c r="D94" s="68">
        <v>2</v>
      </c>
      <c r="E94" s="68">
        <v>2</v>
      </c>
      <c r="F94" s="68">
        <f t="shared" si="10"/>
        <v>6</v>
      </c>
      <c r="G94" s="67">
        <f t="shared" si="11"/>
        <v>66.666666666666657</v>
      </c>
      <c r="H94" s="70" t="s">
        <v>33</v>
      </c>
    </row>
    <row r="95" spans="1:8" x14ac:dyDescent="0.2">
      <c r="A95" s="68">
        <v>76</v>
      </c>
      <c r="B95" s="68">
        <v>1</v>
      </c>
      <c r="C95" s="68">
        <v>0</v>
      </c>
      <c r="D95" s="68">
        <v>3</v>
      </c>
      <c r="E95" s="68">
        <v>2</v>
      </c>
      <c r="F95" s="68">
        <f t="shared" si="10"/>
        <v>6</v>
      </c>
      <c r="G95" s="67">
        <f t="shared" si="11"/>
        <v>66.666666666666657</v>
      </c>
      <c r="H95" s="70" t="s">
        <v>33</v>
      </c>
    </row>
    <row r="96" spans="1:8" x14ac:dyDescent="0.2">
      <c r="A96" s="68">
        <v>77</v>
      </c>
      <c r="B96" s="68">
        <v>1</v>
      </c>
      <c r="C96" s="68">
        <v>0</v>
      </c>
      <c r="D96" s="68">
        <v>3</v>
      </c>
      <c r="E96" s="68">
        <v>2</v>
      </c>
      <c r="F96" s="68">
        <f t="shared" si="10"/>
        <v>6</v>
      </c>
      <c r="G96" s="67">
        <f t="shared" si="11"/>
        <v>66.666666666666657</v>
      </c>
      <c r="H96" s="70" t="s">
        <v>33</v>
      </c>
    </row>
    <row r="97" spans="1:8" x14ac:dyDescent="0.2">
      <c r="A97" s="68">
        <v>78</v>
      </c>
      <c r="B97" s="68">
        <v>2</v>
      </c>
      <c r="C97" s="68">
        <v>3</v>
      </c>
      <c r="D97" s="68">
        <v>0</v>
      </c>
      <c r="E97" s="68">
        <v>1</v>
      </c>
      <c r="F97" s="68">
        <f t="shared" si="10"/>
        <v>6</v>
      </c>
      <c r="G97" s="67">
        <f t="shared" si="11"/>
        <v>33.333333333333329</v>
      </c>
      <c r="H97" s="70" t="s">
        <v>33</v>
      </c>
    </row>
    <row r="98" spans="1:8" x14ac:dyDescent="0.2">
      <c r="A98" s="68">
        <v>79</v>
      </c>
      <c r="B98" s="68">
        <v>1</v>
      </c>
      <c r="C98" s="68">
        <v>1</v>
      </c>
      <c r="D98" s="68">
        <v>2</v>
      </c>
      <c r="E98" s="68">
        <v>2</v>
      </c>
      <c r="F98" s="68">
        <f t="shared" si="10"/>
        <v>6</v>
      </c>
      <c r="G98" s="67">
        <f t="shared" si="11"/>
        <v>50</v>
      </c>
      <c r="H98" s="70" t="s">
        <v>33</v>
      </c>
    </row>
    <row r="99" spans="1:8" x14ac:dyDescent="0.2">
      <c r="A99" s="68">
        <v>80</v>
      </c>
      <c r="B99" s="68">
        <v>4</v>
      </c>
      <c r="C99" s="68">
        <v>1</v>
      </c>
      <c r="D99" s="68">
        <v>1</v>
      </c>
      <c r="E99" s="68">
        <v>0</v>
      </c>
      <c r="F99" s="68">
        <f t="shared" si="10"/>
        <v>6</v>
      </c>
      <c r="G99" s="67">
        <f t="shared" si="11"/>
        <v>83.333333333333343</v>
      </c>
      <c r="H99" s="70" t="s">
        <v>33</v>
      </c>
    </row>
    <row r="100" spans="1:8" x14ac:dyDescent="0.2">
      <c r="A100" s="68">
        <v>81</v>
      </c>
      <c r="B100" s="68">
        <v>2</v>
      </c>
      <c r="C100" s="68">
        <v>2</v>
      </c>
      <c r="D100" s="68">
        <v>1</v>
      </c>
      <c r="E100" s="68">
        <v>1</v>
      </c>
      <c r="F100" s="68">
        <f t="shared" si="10"/>
        <v>6</v>
      </c>
      <c r="G100" s="67">
        <f t="shared" si="11"/>
        <v>50</v>
      </c>
      <c r="H100" s="70" t="s">
        <v>33</v>
      </c>
    </row>
    <row r="101" spans="1:8" x14ac:dyDescent="0.2">
      <c r="A101" s="68">
        <v>82</v>
      </c>
      <c r="B101" s="68">
        <v>0</v>
      </c>
      <c r="C101" s="68">
        <v>2</v>
      </c>
      <c r="D101" s="68">
        <v>1</v>
      </c>
      <c r="E101" s="68">
        <v>3</v>
      </c>
      <c r="F101" s="68">
        <f t="shared" si="10"/>
        <v>6</v>
      </c>
      <c r="G101" s="67">
        <f t="shared" si="11"/>
        <v>16.666666666666664</v>
      </c>
      <c r="H101" s="70" t="s">
        <v>33</v>
      </c>
    </row>
    <row r="102" spans="1:8" x14ac:dyDescent="0.2">
      <c r="A102" s="68">
        <v>83</v>
      </c>
      <c r="B102" s="68">
        <v>2</v>
      </c>
      <c r="C102" s="68">
        <v>2</v>
      </c>
      <c r="D102" s="68">
        <v>1</v>
      </c>
      <c r="E102" s="68">
        <v>1</v>
      </c>
      <c r="F102" s="68">
        <f t="shared" si="10"/>
        <v>6</v>
      </c>
      <c r="G102" s="67">
        <f t="shared" si="11"/>
        <v>50</v>
      </c>
      <c r="H102" s="70" t="s">
        <v>33</v>
      </c>
    </row>
  </sheetData>
  <mergeCells count="3">
    <mergeCell ref="A1:F1"/>
    <mergeCell ref="A32:F32"/>
    <mergeCell ref="A33:B33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C97E-99A9-AC4B-B2C7-7070666B1BBF}">
  <dimension ref="A1:P101"/>
  <sheetViews>
    <sheetView workbookViewId="0">
      <selection activeCell="J41" sqref="J41"/>
    </sheetView>
  </sheetViews>
  <sheetFormatPr baseColWidth="10" defaultRowHeight="16" x14ac:dyDescent="0.2"/>
  <cols>
    <col min="2" max="2" width="15.6640625" customWidth="1"/>
    <col min="3" max="3" width="13.5" customWidth="1"/>
    <col min="4" max="4" width="13.6640625" customWidth="1"/>
    <col min="5" max="5" width="14" customWidth="1"/>
    <col min="7" max="7" width="16" customWidth="1"/>
    <col min="8" max="8" width="21.6640625" customWidth="1"/>
    <col min="14" max="14" width="14.83203125" style="28" customWidth="1"/>
    <col min="15" max="15" width="17.33203125" customWidth="1"/>
    <col min="16" max="16" width="15.5" customWidth="1"/>
    <col min="17" max="17" width="14" customWidth="1"/>
    <col min="19" max="19" width="12.6640625" customWidth="1"/>
    <col min="20" max="20" width="12.83203125" customWidth="1"/>
  </cols>
  <sheetData>
    <row r="1" spans="1:14" ht="32" thickBot="1" x14ac:dyDescent="0.4">
      <c r="A1" s="30" t="s">
        <v>27</v>
      </c>
      <c r="B1" s="30"/>
      <c r="C1" s="30"/>
      <c r="D1" s="30"/>
      <c r="E1" s="30"/>
      <c r="F1" s="30"/>
    </row>
    <row r="2" spans="1:14" ht="17" thickBot="1" x14ac:dyDescent="0.25">
      <c r="A2" s="75" t="s">
        <v>0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6" t="s">
        <v>11</v>
      </c>
      <c r="M2" s="77" t="s">
        <v>26</v>
      </c>
      <c r="N2" s="26" t="s">
        <v>12</v>
      </c>
    </row>
    <row r="3" spans="1:14" x14ac:dyDescent="0.2">
      <c r="A3" s="78">
        <v>1</v>
      </c>
      <c r="B3" s="79">
        <v>42674</v>
      </c>
      <c r="C3" s="78">
        <v>8</v>
      </c>
      <c r="D3" s="78">
        <v>9</v>
      </c>
      <c r="E3" s="78">
        <v>8</v>
      </c>
      <c r="F3" s="78">
        <v>5</v>
      </c>
      <c r="G3" s="78">
        <v>6</v>
      </c>
      <c r="H3" s="78">
        <f>SUM(C3:G3)</f>
        <v>36</v>
      </c>
      <c r="I3" s="78">
        <f>50-H3</f>
        <v>14</v>
      </c>
      <c r="J3" s="78">
        <v>136</v>
      </c>
      <c r="K3" s="78">
        <v>14</v>
      </c>
      <c r="L3" s="50">
        <f t="shared" ref="L3:L30" si="0">K3+J3+I3+H3</f>
        <v>200</v>
      </c>
      <c r="M3" s="51">
        <f t="shared" ref="M3:M30" si="1">100*((H3+J3)/(H3+I3+J3+K3))</f>
        <v>86</v>
      </c>
      <c r="N3" s="52" t="s">
        <v>25</v>
      </c>
    </row>
    <row r="4" spans="1:14" x14ac:dyDescent="0.2">
      <c r="A4" s="80">
        <v>2</v>
      </c>
      <c r="B4" s="81">
        <v>42676</v>
      </c>
      <c r="C4" s="80">
        <v>6</v>
      </c>
      <c r="D4" s="80">
        <v>8</v>
      </c>
      <c r="E4" s="80">
        <v>8</v>
      </c>
      <c r="F4" s="80">
        <v>9</v>
      </c>
      <c r="G4" s="80"/>
      <c r="H4" s="80">
        <f>SUM(C4:G4)</f>
        <v>31</v>
      </c>
      <c r="I4" s="80">
        <f>40-H4</f>
        <v>9</v>
      </c>
      <c r="J4" s="80">
        <v>111</v>
      </c>
      <c r="K4" s="80">
        <v>9</v>
      </c>
      <c r="L4" s="56">
        <f t="shared" si="0"/>
        <v>160</v>
      </c>
      <c r="M4" s="58">
        <f t="shared" si="1"/>
        <v>88.75</v>
      </c>
      <c r="N4" s="55" t="s">
        <v>25</v>
      </c>
    </row>
    <row r="5" spans="1:14" x14ac:dyDescent="0.2">
      <c r="A5" s="80">
        <v>3</v>
      </c>
      <c r="B5" s="81">
        <v>42678</v>
      </c>
      <c r="C5" s="80">
        <v>6</v>
      </c>
      <c r="D5" s="80">
        <v>8</v>
      </c>
      <c r="E5" s="80">
        <v>8</v>
      </c>
      <c r="F5" s="80">
        <v>9</v>
      </c>
      <c r="G5" s="80"/>
      <c r="H5" s="80">
        <f>SUM(C5:G5)</f>
        <v>31</v>
      </c>
      <c r="I5" s="80">
        <f>40-H5</f>
        <v>9</v>
      </c>
      <c r="J5" s="80">
        <v>111</v>
      </c>
      <c r="K5" s="80">
        <v>9</v>
      </c>
      <c r="L5" s="56">
        <f t="shared" si="0"/>
        <v>160</v>
      </c>
      <c r="M5" s="58">
        <f t="shared" si="1"/>
        <v>88.75</v>
      </c>
      <c r="N5" s="55" t="s">
        <v>25</v>
      </c>
    </row>
    <row r="6" spans="1:14" x14ac:dyDescent="0.2">
      <c r="A6" s="80">
        <v>4</v>
      </c>
      <c r="B6" s="81">
        <v>42685</v>
      </c>
      <c r="C6" s="80">
        <v>3</v>
      </c>
      <c r="D6" s="80">
        <v>4</v>
      </c>
      <c r="E6" s="80">
        <v>5</v>
      </c>
      <c r="F6" s="80">
        <v>4</v>
      </c>
      <c r="G6" s="80">
        <v>8</v>
      </c>
      <c r="H6" s="80">
        <f>SUM(C6:G6)</f>
        <v>24</v>
      </c>
      <c r="I6" s="80">
        <f>50-H6</f>
        <v>26</v>
      </c>
      <c r="J6" s="80">
        <v>124</v>
      </c>
      <c r="K6" s="80">
        <v>26</v>
      </c>
      <c r="L6" s="82">
        <f t="shared" si="0"/>
        <v>200</v>
      </c>
      <c r="M6" s="83">
        <f t="shared" si="1"/>
        <v>74</v>
      </c>
      <c r="N6" s="84" t="s">
        <v>17</v>
      </c>
    </row>
    <row r="7" spans="1:14" x14ac:dyDescent="0.2">
      <c r="A7" s="80">
        <v>5</v>
      </c>
      <c r="B7" s="81">
        <v>42692</v>
      </c>
      <c r="C7" s="80">
        <v>9</v>
      </c>
      <c r="D7" s="80">
        <v>10</v>
      </c>
      <c r="E7" s="80">
        <v>8</v>
      </c>
      <c r="F7" s="80">
        <v>7</v>
      </c>
      <c r="G7" s="80">
        <v>8</v>
      </c>
      <c r="H7" s="80">
        <f>SUM(C7:G7)</f>
        <v>42</v>
      </c>
      <c r="I7" s="80">
        <f>50-H7</f>
        <v>8</v>
      </c>
      <c r="J7" s="80">
        <v>142</v>
      </c>
      <c r="K7" s="80">
        <v>8</v>
      </c>
      <c r="L7" s="82">
        <f t="shared" si="0"/>
        <v>200</v>
      </c>
      <c r="M7" s="83">
        <f t="shared" si="1"/>
        <v>92</v>
      </c>
      <c r="N7" s="84" t="s">
        <v>17</v>
      </c>
    </row>
    <row r="8" spans="1:14" x14ac:dyDescent="0.2">
      <c r="A8" s="80">
        <v>6</v>
      </c>
      <c r="B8" s="81">
        <v>42695</v>
      </c>
      <c r="C8" s="80">
        <v>7</v>
      </c>
      <c r="D8" s="80">
        <v>10</v>
      </c>
      <c r="E8" s="80">
        <v>10</v>
      </c>
      <c r="F8" s="80">
        <v>8</v>
      </c>
      <c r="G8" s="80">
        <v>9</v>
      </c>
      <c r="H8" s="80">
        <f t="shared" ref="H8:H29" si="2">SUM(C8:G8)</f>
        <v>44</v>
      </c>
      <c r="I8" s="80">
        <f t="shared" ref="I8:I29" si="3">50-H8</f>
        <v>6</v>
      </c>
      <c r="J8" s="80">
        <v>144</v>
      </c>
      <c r="K8" s="80">
        <v>6</v>
      </c>
      <c r="L8" s="82">
        <f t="shared" si="0"/>
        <v>200</v>
      </c>
      <c r="M8" s="83">
        <f t="shared" si="1"/>
        <v>94</v>
      </c>
      <c r="N8" s="84" t="s">
        <v>17</v>
      </c>
    </row>
    <row r="9" spans="1:14" x14ac:dyDescent="0.2">
      <c r="A9" s="80">
        <v>7</v>
      </c>
      <c r="B9" s="81">
        <v>42697</v>
      </c>
      <c r="C9" s="80">
        <v>7</v>
      </c>
      <c r="D9" s="80">
        <v>8</v>
      </c>
      <c r="E9" s="80">
        <v>9</v>
      </c>
      <c r="F9" s="80">
        <v>9</v>
      </c>
      <c r="G9" s="80">
        <v>8</v>
      </c>
      <c r="H9" s="80">
        <f t="shared" si="2"/>
        <v>41</v>
      </c>
      <c r="I9" s="80">
        <f t="shared" si="3"/>
        <v>9</v>
      </c>
      <c r="J9" s="80">
        <v>141</v>
      </c>
      <c r="K9" s="80">
        <v>9</v>
      </c>
      <c r="L9" s="82">
        <f t="shared" si="0"/>
        <v>200</v>
      </c>
      <c r="M9" s="83">
        <f t="shared" si="1"/>
        <v>91</v>
      </c>
      <c r="N9" s="84" t="s">
        <v>17</v>
      </c>
    </row>
    <row r="10" spans="1:14" x14ac:dyDescent="0.2">
      <c r="A10" s="80">
        <v>8</v>
      </c>
      <c r="B10" s="81">
        <v>42699</v>
      </c>
      <c r="C10" s="80">
        <v>9</v>
      </c>
      <c r="D10" s="80">
        <v>6</v>
      </c>
      <c r="E10" s="80">
        <v>10</v>
      </c>
      <c r="F10" s="80">
        <v>8</v>
      </c>
      <c r="G10" s="80">
        <v>9</v>
      </c>
      <c r="H10" s="80">
        <f t="shared" si="2"/>
        <v>42</v>
      </c>
      <c r="I10" s="80">
        <f t="shared" si="3"/>
        <v>8</v>
      </c>
      <c r="J10" s="80">
        <v>142</v>
      </c>
      <c r="K10" s="80">
        <v>8</v>
      </c>
      <c r="L10" s="82">
        <f t="shared" si="0"/>
        <v>200</v>
      </c>
      <c r="M10" s="83">
        <f t="shared" si="1"/>
        <v>92</v>
      </c>
      <c r="N10" s="84" t="s">
        <v>17</v>
      </c>
    </row>
    <row r="11" spans="1:14" x14ac:dyDescent="0.2">
      <c r="A11" s="80">
        <v>9</v>
      </c>
      <c r="B11" s="81">
        <v>42702</v>
      </c>
      <c r="C11" s="80">
        <v>9</v>
      </c>
      <c r="D11" s="80">
        <v>10</v>
      </c>
      <c r="E11" s="80">
        <v>6</v>
      </c>
      <c r="F11" s="80">
        <v>7</v>
      </c>
      <c r="G11" s="80">
        <v>9</v>
      </c>
      <c r="H11" s="80">
        <f t="shared" si="2"/>
        <v>41</v>
      </c>
      <c r="I11" s="80">
        <f t="shared" si="3"/>
        <v>9</v>
      </c>
      <c r="J11" s="80">
        <v>141</v>
      </c>
      <c r="K11" s="80">
        <v>9</v>
      </c>
      <c r="L11" s="82">
        <f t="shared" si="0"/>
        <v>200</v>
      </c>
      <c r="M11" s="83">
        <f t="shared" si="1"/>
        <v>91</v>
      </c>
      <c r="N11" s="84" t="s">
        <v>17</v>
      </c>
    </row>
    <row r="12" spans="1:14" x14ac:dyDescent="0.2">
      <c r="A12" s="80">
        <v>10</v>
      </c>
      <c r="B12" s="81">
        <v>42704</v>
      </c>
      <c r="C12" s="80">
        <v>9</v>
      </c>
      <c r="D12" s="80">
        <v>10</v>
      </c>
      <c r="E12" s="80">
        <v>10</v>
      </c>
      <c r="F12" s="80">
        <v>10</v>
      </c>
      <c r="G12" s="80">
        <v>10</v>
      </c>
      <c r="H12" s="80">
        <f t="shared" si="2"/>
        <v>49</v>
      </c>
      <c r="I12" s="80">
        <f t="shared" si="3"/>
        <v>1</v>
      </c>
      <c r="J12" s="80">
        <v>149</v>
      </c>
      <c r="K12" s="80">
        <v>1</v>
      </c>
      <c r="L12" s="82">
        <f t="shared" si="0"/>
        <v>200</v>
      </c>
      <c r="M12" s="83">
        <f t="shared" si="1"/>
        <v>99</v>
      </c>
      <c r="N12" s="84" t="s">
        <v>17</v>
      </c>
    </row>
    <row r="13" spans="1:14" x14ac:dyDescent="0.2">
      <c r="A13" s="80">
        <v>11</v>
      </c>
      <c r="B13" s="81">
        <v>42706</v>
      </c>
      <c r="C13" s="80">
        <v>10</v>
      </c>
      <c r="D13" s="80">
        <v>10</v>
      </c>
      <c r="E13" s="80">
        <v>10</v>
      </c>
      <c r="F13" s="80">
        <v>10</v>
      </c>
      <c r="G13" s="80">
        <v>9</v>
      </c>
      <c r="H13" s="80">
        <f t="shared" si="2"/>
        <v>49</v>
      </c>
      <c r="I13" s="80">
        <f t="shared" si="3"/>
        <v>1</v>
      </c>
      <c r="J13" s="80">
        <v>149</v>
      </c>
      <c r="K13" s="80">
        <v>1</v>
      </c>
      <c r="L13" s="82">
        <f t="shared" si="0"/>
        <v>200</v>
      </c>
      <c r="M13" s="83">
        <f t="shared" si="1"/>
        <v>99</v>
      </c>
      <c r="N13" s="84" t="s">
        <v>17</v>
      </c>
    </row>
    <row r="14" spans="1:14" x14ac:dyDescent="0.2">
      <c r="A14" s="80">
        <v>12</v>
      </c>
      <c r="B14" s="81">
        <v>42709</v>
      </c>
      <c r="C14" s="80">
        <v>8</v>
      </c>
      <c r="D14" s="80">
        <v>9</v>
      </c>
      <c r="E14" s="80">
        <v>10</v>
      </c>
      <c r="F14" s="80">
        <v>10</v>
      </c>
      <c r="G14" s="80">
        <v>10</v>
      </c>
      <c r="H14" s="80">
        <f t="shared" si="2"/>
        <v>47</v>
      </c>
      <c r="I14" s="80">
        <f t="shared" si="3"/>
        <v>3</v>
      </c>
      <c r="J14" s="80">
        <v>147</v>
      </c>
      <c r="K14" s="80">
        <v>3</v>
      </c>
      <c r="L14" s="82">
        <f t="shared" si="0"/>
        <v>200</v>
      </c>
      <c r="M14" s="83">
        <f t="shared" si="1"/>
        <v>97</v>
      </c>
      <c r="N14" s="84" t="s">
        <v>17</v>
      </c>
    </row>
    <row r="15" spans="1:14" x14ac:dyDescent="0.2">
      <c r="A15" s="80">
        <v>13</v>
      </c>
      <c r="B15" s="81">
        <v>42717</v>
      </c>
      <c r="C15" s="80">
        <v>6</v>
      </c>
      <c r="D15" s="80">
        <v>7</v>
      </c>
      <c r="E15" s="80">
        <v>7</v>
      </c>
      <c r="F15" s="80">
        <v>9</v>
      </c>
      <c r="G15" s="80">
        <v>9</v>
      </c>
      <c r="H15" s="80">
        <f t="shared" si="2"/>
        <v>38</v>
      </c>
      <c r="I15" s="80">
        <f t="shared" si="3"/>
        <v>12</v>
      </c>
      <c r="J15" s="80">
        <v>138</v>
      </c>
      <c r="K15" s="80">
        <v>12</v>
      </c>
      <c r="L15" s="82">
        <f t="shared" si="0"/>
        <v>200</v>
      </c>
      <c r="M15" s="83">
        <f t="shared" si="1"/>
        <v>88</v>
      </c>
      <c r="N15" s="84" t="s">
        <v>22</v>
      </c>
    </row>
    <row r="16" spans="1:14" x14ac:dyDescent="0.2">
      <c r="A16" s="80">
        <v>14</v>
      </c>
      <c r="B16" s="81">
        <v>42718</v>
      </c>
      <c r="C16" s="80">
        <v>8</v>
      </c>
      <c r="D16" s="80">
        <v>6</v>
      </c>
      <c r="E16" s="80">
        <v>7</v>
      </c>
      <c r="F16" s="80">
        <v>10</v>
      </c>
      <c r="G16" s="80">
        <v>10</v>
      </c>
      <c r="H16" s="80">
        <f t="shared" si="2"/>
        <v>41</v>
      </c>
      <c r="I16" s="80">
        <f t="shared" si="3"/>
        <v>9</v>
      </c>
      <c r="J16" s="80">
        <v>141</v>
      </c>
      <c r="K16" s="80">
        <v>9</v>
      </c>
      <c r="L16" s="82">
        <f t="shared" si="0"/>
        <v>200</v>
      </c>
      <c r="M16" s="83">
        <f t="shared" si="1"/>
        <v>91</v>
      </c>
      <c r="N16" s="84" t="s">
        <v>22</v>
      </c>
    </row>
    <row r="17" spans="1:16" x14ac:dyDescent="0.2">
      <c r="A17" s="80">
        <v>15</v>
      </c>
      <c r="B17" s="81">
        <v>42723</v>
      </c>
      <c r="C17" s="80">
        <v>7</v>
      </c>
      <c r="D17" s="80">
        <v>6</v>
      </c>
      <c r="E17" s="80">
        <v>7</v>
      </c>
      <c r="F17" s="80">
        <v>6</v>
      </c>
      <c r="G17" s="80">
        <v>7</v>
      </c>
      <c r="H17" s="80">
        <f t="shared" si="2"/>
        <v>33</v>
      </c>
      <c r="I17" s="80">
        <f t="shared" si="3"/>
        <v>17</v>
      </c>
      <c r="J17" s="80">
        <v>133</v>
      </c>
      <c r="K17" s="80">
        <v>17</v>
      </c>
      <c r="L17" s="82">
        <f t="shared" si="0"/>
        <v>200</v>
      </c>
      <c r="M17" s="83">
        <f t="shared" si="1"/>
        <v>83</v>
      </c>
      <c r="N17" s="84" t="s">
        <v>22</v>
      </c>
    </row>
    <row r="18" spans="1:16" x14ac:dyDescent="0.2">
      <c r="A18" s="80">
        <v>16</v>
      </c>
      <c r="B18" s="81">
        <v>42725</v>
      </c>
      <c r="C18" s="80">
        <v>7</v>
      </c>
      <c r="D18" s="80">
        <v>6</v>
      </c>
      <c r="E18" s="80">
        <v>7</v>
      </c>
      <c r="F18" s="80">
        <v>6</v>
      </c>
      <c r="G18" s="80">
        <v>7</v>
      </c>
      <c r="H18" s="80">
        <f t="shared" si="2"/>
        <v>33</v>
      </c>
      <c r="I18" s="80">
        <f t="shared" si="3"/>
        <v>17</v>
      </c>
      <c r="J18" s="80">
        <v>133</v>
      </c>
      <c r="K18" s="80">
        <v>17</v>
      </c>
      <c r="L18" s="82">
        <f t="shared" si="0"/>
        <v>200</v>
      </c>
      <c r="M18" s="83">
        <f t="shared" si="1"/>
        <v>83</v>
      </c>
      <c r="N18" s="84" t="s">
        <v>22</v>
      </c>
    </row>
    <row r="19" spans="1:16" x14ac:dyDescent="0.2">
      <c r="A19" s="80">
        <v>17</v>
      </c>
      <c r="B19" s="81">
        <v>42733</v>
      </c>
      <c r="C19" s="80">
        <v>6</v>
      </c>
      <c r="D19" s="80">
        <v>8</v>
      </c>
      <c r="E19" s="80">
        <v>6</v>
      </c>
      <c r="F19" s="80">
        <v>7</v>
      </c>
      <c r="G19" s="80">
        <v>8</v>
      </c>
      <c r="H19" s="80">
        <f t="shared" si="2"/>
        <v>35</v>
      </c>
      <c r="I19" s="80">
        <f t="shared" si="3"/>
        <v>15</v>
      </c>
      <c r="J19" s="80">
        <v>135</v>
      </c>
      <c r="K19" s="80">
        <v>15</v>
      </c>
      <c r="L19" s="82">
        <f t="shared" si="0"/>
        <v>200</v>
      </c>
      <c r="M19" s="83">
        <f t="shared" si="1"/>
        <v>85</v>
      </c>
      <c r="N19" s="84" t="s">
        <v>22</v>
      </c>
    </row>
    <row r="20" spans="1:16" x14ac:dyDescent="0.2">
      <c r="A20" s="80">
        <v>18</v>
      </c>
      <c r="B20" s="81">
        <v>42739</v>
      </c>
      <c r="C20" s="80">
        <v>8</v>
      </c>
      <c r="D20" s="80">
        <v>6</v>
      </c>
      <c r="E20" s="80">
        <v>7</v>
      </c>
      <c r="F20" s="80">
        <v>7</v>
      </c>
      <c r="G20" s="80">
        <v>7</v>
      </c>
      <c r="H20" s="80">
        <f t="shared" si="2"/>
        <v>35</v>
      </c>
      <c r="I20" s="80">
        <f t="shared" si="3"/>
        <v>15</v>
      </c>
      <c r="J20" s="80">
        <v>135</v>
      </c>
      <c r="K20" s="80">
        <v>15</v>
      </c>
      <c r="L20" s="82">
        <f t="shared" si="0"/>
        <v>200</v>
      </c>
      <c r="M20" s="83">
        <f t="shared" si="1"/>
        <v>85</v>
      </c>
      <c r="N20" s="84" t="s">
        <v>22</v>
      </c>
    </row>
    <row r="21" spans="1:16" x14ac:dyDescent="0.2">
      <c r="A21" s="80">
        <v>19</v>
      </c>
      <c r="B21" s="81">
        <v>42745</v>
      </c>
      <c r="C21" s="80">
        <v>7</v>
      </c>
      <c r="D21" s="80">
        <v>9</v>
      </c>
      <c r="E21" s="80">
        <v>2</v>
      </c>
      <c r="F21" s="80">
        <v>10</v>
      </c>
      <c r="G21" s="80">
        <v>9</v>
      </c>
      <c r="H21" s="80">
        <f t="shared" si="2"/>
        <v>37</v>
      </c>
      <c r="I21" s="80">
        <f t="shared" si="3"/>
        <v>13</v>
      </c>
      <c r="J21" s="80">
        <v>137</v>
      </c>
      <c r="K21" s="80">
        <v>13</v>
      </c>
      <c r="L21" s="82">
        <f t="shared" si="0"/>
        <v>200</v>
      </c>
      <c r="M21" s="83">
        <f t="shared" si="1"/>
        <v>87</v>
      </c>
      <c r="N21" s="84" t="s">
        <v>22</v>
      </c>
    </row>
    <row r="22" spans="1:16" x14ac:dyDescent="0.2">
      <c r="A22" s="80">
        <v>20</v>
      </c>
      <c r="B22" s="81">
        <v>42752</v>
      </c>
      <c r="C22" s="80">
        <v>5</v>
      </c>
      <c r="D22" s="80">
        <v>8</v>
      </c>
      <c r="E22" s="80">
        <v>9</v>
      </c>
      <c r="F22" s="80">
        <v>6</v>
      </c>
      <c r="G22" s="80">
        <v>10</v>
      </c>
      <c r="H22" s="80">
        <f t="shared" si="2"/>
        <v>38</v>
      </c>
      <c r="I22" s="80">
        <f t="shared" si="3"/>
        <v>12</v>
      </c>
      <c r="J22" s="80">
        <v>138</v>
      </c>
      <c r="K22" s="80">
        <v>12</v>
      </c>
      <c r="L22" s="82">
        <f t="shared" si="0"/>
        <v>200</v>
      </c>
      <c r="M22" s="83">
        <f t="shared" si="1"/>
        <v>88</v>
      </c>
      <c r="N22" s="84" t="s">
        <v>22</v>
      </c>
    </row>
    <row r="23" spans="1:16" x14ac:dyDescent="0.2">
      <c r="A23" s="80">
        <v>21</v>
      </c>
      <c r="B23" s="81">
        <v>42754</v>
      </c>
      <c r="C23" s="80">
        <v>10</v>
      </c>
      <c r="D23" s="80">
        <v>9</v>
      </c>
      <c r="E23" s="80">
        <v>8</v>
      </c>
      <c r="F23" s="80">
        <v>10</v>
      </c>
      <c r="G23" s="80">
        <v>10</v>
      </c>
      <c r="H23" s="80">
        <f t="shared" si="2"/>
        <v>47</v>
      </c>
      <c r="I23" s="80">
        <f t="shared" si="3"/>
        <v>3</v>
      </c>
      <c r="J23" s="80">
        <v>147</v>
      </c>
      <c r="K23" s="80">
        <v>3</v>
      </c>
      <c r="L23" s="82">
        <f t="shared" si="0"/>
        <v>200</v>
      </c>
      <c r="M23" s="83">
        <f t="shared" si="1"/>
        <v>97</v>
      </c>
      <c r="N23" s="84" t="s">
        <v>22</v>
      </c>
    </row>
    <row r="24" spans="1:16" x14ac:dyDescent="0.2">
      <c r="A24" s="80">
        <v>22</v>
      </c>
      <c r="B24" s="81">
        <v>42761</v>
      </c>
      <c r="C24" s="80">
        <v>5</v>
      </c>
      <c r="D24" s="80">
        <v>6</v>
      </c>
      <c r="E24" s="80">
        <v>10</v>
      </c>
      <c r="F24" s="80">
        <v>7</v>
      </c>
      <c r="G24" s="80">
        <v>4</v>
      </c>
      <c r="H24" s="80">
        <f t="shared" si="2"/>
        <v>32</v>
      </c>
      <c r="I24" s="80">
        <f t="shared" si="3"/>
        <v>18</v>
      </c>
      <c r="J24" s="80">
        <v>132</v>
      </c>
      <c r="K24" s="80">
        <v>18</v>
      </c>
      <c r="L24" s="82">
        <f t="shared" si="0"/>
        <v>200</v>
      </c>
      <c r="M24" s="83">
        <f t="shared" si="1"/>
        <v>82</v>
      </c>
      <c r="N24" s="84" t="s">
        <v>22</v>
      </c>
    </row>
    <row r="25" spans="1:16" x14ac:dyDescent="0.2">
      <c r="A25" s="80">
        <v>23</v>
      </c>
      <c r="B25" s="81">
        <v>42767</v>
      </c>
      <c r="C25" s="80">
        <v>7</v>
      </c>
      <c r="D25" s="80">
        <v>1</v>
      </c>
      <c r="E25" s="80">
        <v>10</v>
      </c>
      <c r="F25" s="80">
        <v>10</v>
      </c>
      <c r="G25" s="80">
        <v>8</v>
      </c>
      <c r="H25" s="80">
        <f t="shared" si="2"/>
        <v>36</v>
      </c>
      <c r="I25" s="80">
        <f t="shared" si="3"/>
        <v>14</v>
      </c>
      <c r="J25" s="80">
        <v>136</v>
      </c>
      <c r="K25" s="80">
        <v>14</v>
      </c>
      <c r="L25" s="82">
        <f t="shared" si="0"/>
        <v>200</v>
      </c>
      <c r="M25" s="83">
        <f t="shared" si="1"/>
        <v>86</v>
      </c>
      <c r="N25" s="84" t="s">
        <v>22</v>
      </c>
    </row>
    <row r="26" spans="1:16" x14ac:dyDescent="0.2">
      <c r="A26" s="80">
        <v>24</v>
      </c>
      <c r="B26" s="81">
        <v>42772</v>
      </c>
      <c r="C26" s="80">
        <v>8</v>
      </c>
      <c r="D26" s="80">
        <v>9</v>
      </c>
      <c r="E26" s="80">
        <v>10</v>
      </c>
      <c r="F26" s="80">
        <v>9</v>
      </c>
      <c r="G26" s="80">
        <v>9</v>
      </c>
      <c r="H26" s="80">
        <f t="shared" si="2"/>
        <v>45</v>
      </c>
      <c r="I26" s="80">
        <f t="shared" si="3"/>
        <v>5</v>
      </c>
      <c r="J26" s="80">
        <v>145</v>
      </c>
      <c r="K26" s="80">
        <v>5</v>
      </c>
      <c r="L26" s="82">
        <f t="shared" si="0"/>
        <v>200</v>
      </c>
      <c r="M26" s="83">
        <f t="shared" si="1"/>
        <v>95</v>
      </c>
      <c r="N26" s="84" t="s">
        <v>22</v>
      </c>
    </row>
    <row r="27" spans="1:16" x14ac:dyDescent="0.2">
      <c r="A27" s="80">
        <v>25</v>
      </c>
      <c r="B27" s="81">
        <v>42774</v>
      </c>
      <c r="C27" s="80">
        <v>8</v>
      </c>
      <c r="D27" s="80">
        <v>6</v>
      </c>
      <c r="E27" s="80">
        <v>7</v>
      </c>
      <c r="F27" s="80">
        <v>5</v>
      </c>
      <c r="G27" s="80">
        <v>10</v>
      </c>
      <c r="H27" s="80">
        <f t="shared" si="2"/>
        <v>36</v>
      </c>
      <c r="I27" s="80">
        <f t="shared" si="3"/>
        <v>14</v>
      </c>
      <c r="J27" s="80">
        <v>136</v>
      </c>
      <c r="K27" s="80">
        <v>14</v>
      </c>
      <c r="L27" s="82">
        <f t="shared" si="0"/>
        <v>200</v>
      </c>
      <c r="M27" s="83">
        <f t="shared" si="1"/>
        <v>86</v>
      </c>
      <c r="N27" s="84" t="s">
        <v>22</v>
      </c>
    </row>
    <row r="28" spans="1:16" x14ac:dyDescent="0.2">
      <c r="A28" s="80">
        <v>26</v>
      </c>
      <c r="B28" s="81">
        <v>42779</v>
      </c>
      <c r="C28" s="80">
        <v>6</v>
      </c>
      <c r="D28" s="80">
        <v>10</v>
      </c>
      <c r="E28" s="80">
        <v>7</v>
      </c>
      <c r="F28" s="80">
        <v>10</v>
      </c>
      <c r="G28" s="80">
        <v>9</v>
      </c>
      <c r="H28" s="80">
        <f t="shared" si="2"/>
        <v>42</v>
      </c>
      <c r="I28" s="80">
        <f t="shared" si="3"/>
        <v>8</v>
      </c>
      <c r="J28" s="80">
        <v>142</v>
      </c>
      <c r="K28" s="80">
        <v>8</v>
      </c>
      <c r="L28" s="82">
        <f t="shared" si="0"/>
        <v>200</v>
      </c>
      <c r="M28" s="83">
        <f t="shared" si="1"/>
        <v>92</v>
      </c>
      <c r="N28" s="84" t="s">
        <v>22</v>
      </c>
    </row>
    <row r="29" spans="1:16" x14ac:dyDescent="0.2">
      <c r="A29" s="80">
        <v>27</v>
      </c>
      <c r="B29" s="81">
        <v>42782</v>
      </c>
      <c r="C29" s="80">
        <v>6</v>
      </c>
      <c r="D29" s="80">
        <v>10</v>
      </c>
      <c r="E29" s="80">
        <v>10</v>
      </c>
      <c r="F29" s="80">
        <v>9</v>
      </c>
      <c r="G29" s="80">
        <v>9</v>
      </c>
      <c r="H29" s="80">
        <f t="shared" si="2"/>
        <v>44</v>
      </c>
      <c r="I29" s="80">
        <f t="shared" si="3"/>
        <v>6</v>
      </c>
      <c r="J29" s="80">
        <v>144</v>
      </c>
      <c r="K29" s="80">
        <v>6</v>
      </c>
      <c r="L29" s="82">
        <f t="shared" si="0"/>
        <v>200</v>
      </c>
      <c r="M29" s="83">
        <f t="shared" si="1"/>
        <v>94</v>
      </c>
      <c r="N29" s="84" t="s">
        <v>22</v>
      </c>
    </row>
    <row r="30" spans="1:16" x14ac:dyDescent="0.2">
      <c r="A30" s="80">
        <v>28</v>
      </c>
      <c r="B30" s="81">
        <v>42787</v>
      </c>
      <c r="C30" s="80">
        <v>9</v>
      </c>
      <c r="D30" s="80">
        <v>10</v>
      </c>
      <c r="E30" s="80"/>
      <c r="F30" s="80"/>
      <c r="G30" s="80"/>
      <c r="H30" s="80">
        <v>49</v>
      </c>
      <c r="I30" s="80">
        <v>1</v>
      </c>
      <c r="J30" s="80">
        <v>149</v>
      </c>
      <c r="K30" s="80">
        <v>1</v>
      </c>
      <c r="L30" s="82">
        <f t="shared" si="0"/>
        <v>200</v>
      </c>
      <c r="M30" s="83">
        <f t="shared" si="1"/>
        <v>99</v>
      </c>
      <c r="N30" s="84" t="s">
        <v>22</v>
      </c>
    </row>
    <row r="31" spans="1:16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P31" s="6"/>
    </row>
    <row r="32" spans="1:16" ht="31" x14ac:dyDescent="0.35">
      <c r="A32" s="29" t="s">
        <v>28</v>
      </c>
      <c r="B32" s="29"/>
      <c r="C32" s="29"/>
      <c r="D32" s="29"/>
      <c r="E32" s="29"/>
      <c r="F32" s="29"/>
      <c r="G32" s="3"/>
      <c r="H32" s="3"/>
      <c r="I32" s="3"/>
      <c r="J32" s="3"/>
      <c r="K32" s="3"/>
      <c r="L32" s="3"/>
      <c r="M32" s="3"/>
    </row>
    <row r="33" spans="1:13" ht="19" x14ac:dyDescent="0.25">
      <c r="A33" s="62" t="s">
        <v>39</v>
      </c>
      <c r="B33" s="6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7" thickBot="1" x14ac:dyDescent="0.25">
      <c r="A34" s="69"/>
      <c r="B34" s="69"/>
      <c r="C34" s="69"/>
      <c r="D34" s="69"/>
      <c r="E34" s="69"/>
      <c r="F34" s="69"/>
      <c r="G34" s="69"/>
      <c r="H34" s="69"/>
    </row>
    <row r="35" spans="1:13" ht="17" thickBot="1" x14ac:dyDescent="0.25">
      <c r="A35" s="63" t="s">
        <v>14</v>
      </c>
      <c r="B35" s="64" t="s">
        <v>7</v>
      </c>
      <c r="C35" s="64" t="s">
        <v>8</v>
      </c>
      <c r="D35" s="64" t="s">
        <v>9</v>
      </c>
      <c r="E35" s="64" t="s">
        <v>10</v>
      </c>
      <c r="F35" s="64" t="s">
        <v>11</v>
      </c>
      <c r="G35" s="65" t="s">
        <v>47</v>
      </c>
      <c r="H35" s="65" t="s">
        <v>32</v>
      </c>
    </row>
    <row r="36" spans="1:13" x14ac:dyDescent="0.2">
      <c r="A36" s="37">
        <v>30</v>
      </c>
      <c r="B36" s="37">
        <v>2</v>
      </c>
      <c r="C36" s="37">
        <v>2</v>
      </c>
      <c r="D36" s="37">
        <v>1</v>
      </c>
      <c r="E36" s="37">
        <v>5</v>
      </c>
      <c r="F36" s="37">
        <f>SUM(B36:E36)</f>
        <v>10</v>
      </c>
      <c r="G36" s="67">
        <f>100*((B36+D36)/(B36+C36+D36+E36))</f>
        <v>30</v>
      </c>
      <c r="H36" s="67" t="s">
        <v>33</v>
      </c>
    </row>
    <row r="37" spans="1:13" x14ac:dyDescent="0.2">
      <c r="A37" s="68">
        <v>31</v>
      </c>
      <c r="B37" s="68">
        <v>5</v>
      </c>
      <c r="C37" s="68">
        <v>3</v>
      </c>
      <c r="D37" s="68">
        <v>1</v>
      </c>
      <c r="E37" s="68">
        <v>1</v>
      </c>
      <c r="F37" s="68">
        <f t="shared" ref="F37:F62" si="4">SUM(B37:E37)</f>
        <v>10</v>
      </c>
      <c r="G37" s="67">
        <f t="shared" ref="G37:G62" si="5">100*((B37+D37)/(B37+C37+D37+E37))</f>
        <v>60</v>
      </c>
      <c r="H37" s="85" t="s">
        <v>33</v>
      </c>
    </row>
    <row r="38" spans="1:13" x14ac:dyDescent="0.2">
      <c r="A38" s="68">
        <v>32</v>
      </c>
      <c r="B38" s="68">
        <v>3</v>
      </c>
      <c r="C38" s="68">
        <v>2</v>
      </c>
      <c r="D38" s="68">
        <v>2</v>
      </c>
      <c r="E38" s="68">
        <v>3</v>
      </c>
      <c r="F38" s="68">
        <f t="shared" si="4"/>
        <v>10</v>
      </c>
      <c r="G38" s="67">
        <f t="shared" si="5"/>
        <v>50</v>
      </c>
      <c r="H38" s="85" t="s">
        <v>33</v>
      </c>
    </row>
    <row r="39" spans="1:13" x14ac:dyDescent="0.2">
      <c r="A39" s="68">
        <v>33</v>
      </c>
      <c r="B39" s="68">
        <v>3</v>
      </c>
      <c r="C39" s="68">
        <v>1</v>
      </c>
      <c r="D39" s="68">
        <v>3</v>
      </c>
      <c r="E39" s="68">
        <v>3</v>
      </c>
      <c r="F39" s="68">
        <f t="shared" si="4"/>
        <v>10</v>
      </c>
      <c r="G39" s="67">
        <f t="shared" si="5"/>
        <v>60</v>
      </c>
      <c r="H39" s="85" t="s">
        <v>33</v>
      </c>
    </row>
    <row r="40" spans="1:13" x14ac:dyDescent="0.2">
      <c r="A40" s="68">
        <v>34</v>
      </c>
      <c r="B40" s="68">
        <v>2</v>
      </c>
      <c r="C40" s="68">
        <v>2</v>
      </c>
      <c r="D40" s="68">
        <v>2</v>
      </c>
      <c r="E40" s="68">
        <v>4</v>
      </c>
      <c r="F40" s="68">
        <f t="shared" si="4"/>
        <v>10</v>
      </c>
      <c r="G40" s="67">
        <f t="shared" si="5"/>
        <v>40</v>
      </c>
      <c r="H40" s="85" t="s">
        <v>33</v>
      </c>
    </row>
    <row r="41" spans="1:13" x14ac:dyDescent="0.2">
      <c r="A41" s="68">
        <v>35</v>
      </c>
      <c r="B41" s="68">
        <v>4</v>
      </c>
      <c r="C41" s="68">
        <v>4</v>
      </c>
      <c r="D41" s="68">
        <v>0</v>
      </c>
      <c r="E41" s="68">
        <v>2</v>
      </c>
      <c r="F41" s="68">
        <f t="shared" si="4"/>
        <v>10</v>
      </c>
      <c r="G41" s="67">
        <f t="shared" si="5"/>
        <v>40</v>
      </c>
      <c r="H41" s="85" t="s">
        <v>33</v>
      </c>
    </row>
    <row r="42" spans="1:13" x14ac:dyDescent="0.2">
      <c r="A42" s="68">
        <v>36</v>
      </c>
      <c r="B42" s="68">
        <v>5</v>
      </c>
      <c r="C42" s="68">
        <v>4</v>
      </c>
      <c r="D42" s="68">
        <v>0</v>
      </c>
      <c r="E42" s="68">
        <v>1</v>
      </c>
      <c r="F42" s="68">
        <f t="shared" si="4"/>
        <v>10</v>
      </c>
      <c r="G42" s="67">
        <f t="shared" si="5"/>
        <v>50</v>
      </c>
      <c r="H42" s="85" t="s">
        <v>33</v>
      </c>
    </row>
    <row r="43" spans="1:13" x14ac:dyDescent="0.2">
      <c r="A43" s="68">
        <v>37</v>
      </c>
      <c r="B43" s="68">
        <v>5</v>
      </c>
      <c r="C43" s="68">
        <v>4</v>
      </c>
      <c r="D43" s="68">
        <v>0</v>
      </c>
      <c r="E43" s="68">
        <v>1</v>
      </c>
      <c r="F43" s="68">
        <f t="shared" si="4"/>
        <v>10</v>
      </c>
      <c r="G43" s="67">
        <f t="shared" si="5"/>
        <v>50</v>
      </c>
      <c r="H43" s="85" t="s">
        <v>33</v>
      </c>
    </row>
    <row r="44" spans="1:13" x14ac:dyDescent="0.2">
      <c r="A44" s="68">
        <v>38</v>
      </c>
      <c r="B44" s="68">
        <v>5</v>
      </c>
      <c r="C44" s="68">
        <v>4</v>
      </c>
      <c r="D44" s="68">
        <v>0</v>
      </c>
      <c r="E44" s="68">
        <v>1</v>
      </c>
      <c r="F44" s="68">
        <f t="shared" si="4"/>
        <v>10</v>
      </c>
      <c r="G44" s="67">
        <f t="shared" si="5"/>
        <v>50</v>
      </c>
      <c r="H44" s="85" t="s">
        <v>33</v>
      </c>
    </row>
    <row r="45" spans="1:13" x14ac:dyDescent="0.2">
      <c r="A45" s="68">
        <v>39</v>
      </c>
      <c r="B45" s="68">
        <v>5</v>
      </c>
      <c r="C45" s="68">
        <v>3</v>
      </c>
      <c r="D45" s="68">
        <v>1</v>
      </c>
      <c r="E45" s="68">
        <v>1</v>
      </c>
      <c r="F45" s="68">
        <f t="shared" si="4"/>
        <v>10</v>
      </c>
      <c r="G45" s="67">
        <f t="shared" si="5"/>
        <v>60</v>
      </c>
      <c r="H45" s="85" t="s">
        <v>33</v>
      </c>
    </row>
    <row r="46" spans="1:13" x14ac:dyDescent="0.2">
      <c r="A46" s="68">
        <v>40</v>
      </c>
      <c r="B46" s="68">
        <v>5</v>
      </c>
      <c r="C46" s="68">
        <v>3</v>
      </c>
      <c r="D46" s="68">
        <v>1</v>
      </c>
      <c r="E46" s="68">
        <v>1</v>
      </c>
      <c r="F46" s="68">
        <f t="shared" si="4"/>
        <v>10</v>
      </c>
      <c r="G46" s="67">
        <f t="shared" si="5"/>
        <v>60</v>
      </c>
      <c r="H46" s="85" t="s">
        <v>33</v>
      </c>
    </row>
    <row r="47" spans="1:13" x14ac:dyDescent="0.2">
      <c r="A47" s="68">
        <v>41</v>
      </c>
      <c r="B47" s="68">
        <v>4</v>
      </c>
      <c r="C47" s="68">
        <v>2</v>
      </c>
      <c r="D47" s="68">
        <v>2</v>
      </c>
      <c r="E47" s="68">
        <v>2</v>
      </c>
      <c r="F47" s="68">
        <f t="shared" si="4"/>
        <v>10</v>
      </c>
      <c r="G47" s="67">
        <f t="shared" si="5"/>
        <v>60</v>
      </c>
      <c r="H47" s="85" t="s">
        <v>33</v>
      </c>
    </row>
    <row r="48" spans="1:13" x14ac:dyDescent="0.2">
      <c r="A48" s="68">
        <v>42</v>
      </c>
      <c r="B48" s="68">
        <v>6</v>
      </c>
      <c r="C48" s="68">
        <v>2</v>
      </c>
      <c r="D48" s="68">
        <v>2</v>
      </c>
      <c r="E48" s="68">
        <v>0</v>
      </c>
      <c r="F48" s="68">
        <f t="shared" si="4"/>
        <v>10</v>
      </c>
      <c r="G48" s="67">
        <f t="shared" si="5"/>
        <v>80</v>
      </c>
      <c r="H48" s="85" t="s">
        <v>33</v>
      </c>
    </row>
    <row r="49" spans="1:8" x14ac:dyDescent="0.2">
      <c r="A49" s="68">
        <v>43</v>
      </c>
      <c r="B49" s="68">
        <v>4</v>
      </c>
      <c r="C49" s="68">
        <v>3</v>
      </c>
      <c r="D49" s="68">
        <v>1</v>
      </c>
      <c r="E49" s="68">
        <v>2</v>
      </c>
      <c r="F49" s="68">
        <f t="shared" si="4"/>
        <v>10</v>
      </c>
      <c r="G49" s="67">
        <f t="shared" si="5"/>
        <v>50</v>
      </c>
      <c r="H49" s="85" t="s">
        <v>33</v>
      </c>
    </row>
    <row r="50" spans="1:8" x14ac:dyDescent="0.2">
      <c r="A50" s="68">
        <v>44</v>
      </c>
      <c r="B50" s="68">
        <v>3</v>
      </c>
      <c r="C50" s="68">
        <v>0</v>
      </c>
      <c r="D50" s="68">
        <v>4</v>
      </c>
      <c r="E50" s="68">
        <v>3</v>
      </c>
      <c r="F50" s="68">
        <f t="shared" si="4"/>
        <v>10</v>
      </c>
      <c r="G50" s="67">
        <f t="shared" si="5"/>
        <v>70</v>
      </c>
      <c r="H50" s="85" t="s">
        <v>33</v>
      </c>
    </row>
    <row r="51" spans="1:8" x14ac:dyDescent="0.2">
      <c r="A51" s="68">
        <v>45</v>
      </c>
      <c r="B51" s="68">
        <v>5</v>
      </c>
      <c r="C51" s="68">
        <v>1</v>
      </c>
      <c r="D51" s="68">
        <v>3</v>
      </c>
      <c r="E51" s="68">
        <v>1</v>
      </c>
      <c r="F51" s="68">
        <f t="shared" si="4"/>
        <v>10</v>
      </c>
      <c r="G51" s="67">
        <f t="shared" si="5"/>
        <v>80</v>
      </c>
      <c r="H51" s="85" t="s">
        <v>33</v>
      </c>
    </row>
    <row r="52" spans="1:8" x14ac:dyDescent="0.2">
      <c r="A52" s="68">
        <v>46</v>
      </c>
      <c r="B52" s="68">
        <v>5</v>
      </c>
      <c r="C52" s="68">
        <v>1</v>
      </c>
      <c r="D52" s="68">
        <v>3</v>
      </c>
      <c r="E52" s="68">
        <v>1</v>
      </c>
      <c r="F52" s="68">
        <f t="shared" si="4"/>
        <v>10</v>
      </c>
      <c r="G52" s="67">
        <f t="shared" si="5"/>
        <v>80</v>
      </c>
      <c r="H52" s="85" t="s">
        <v>33</v>
      </c>
    </row>
    <row r="53" spans="1:8" x14ac:dyDescent="0.2">
      <c r="A53" s="68">
        <v>47</v>
      </c>
      <c r="B53" s="68">
        <v>3</v>
      </c>
      <c r="C53" s="68">
        <v>3</v>
      </c>
      <c r="D53" s="68">
        <v>1</v>
      </c>
      <c r="E53" s="68">
        <v>3</v>
      </c>
      <c r="F53" s="68">
        <f t="shared" si="4"/>
        <v>10</v>
      </c>
      <c r="G53" s="67">
        <f t="shared" si="5"/>
        <v>40</v>
      </c>
      <c r="H53" s="85" t="s">
        <v>33</v>
      </c>
    </row>
    <row r="54" spans="1:8" x14ac:dyDescent="0.2">
      <c r="A54" s="68">
        <v>48</v>
      </c>
      <c r="B54" s="68">
        <v>5</v>
      </c>
      <c r="C54" s="68">
        <v>3</v>
      </c>
      <c r="D54" s="68">
        <v>1</v>
      </c>
      <c r="E54" s="68">
        <v>1</v>
      </c>
      <c r="F54" s="68">
        <f t="shared" si="4"/>
        <v>10</v>
      </c>
      <c r="G54" s="67">
        <f t="shared" si="5"/>
        <v>60</v>
      </c>
      <c r="H54" s="85" t="s">
        <v>33</v>
      </c>
    </row>
    <row r="55" spans="1:8" x14ac:dyDescent="0.2">
      <c r="A55" s="68">
        <v>49</v>
      </c>
      <c r="B55" s="68">
        <v>5</v>
      </c>
      <c r="C55" s="68">
        <v>0</v>
      </c>
      <c r="D55" s="68">
        <v>4</v>
      </c>
      <c r="E55" s="68">
        <v>1</v>
      </c>
      <c r="F55" s="68">
        <f t="shared" si="4"/>
        <v>10</v>
      </c>
      <c r="G55" s="67">
        <f t="shared" si="5"/>
        <v>90</v>
      </c>
      <c r="H55" s="85" t="s">
        <v>33</v>
      </c>
    </row>
    <row r="56" spans="1:8" x14ac:dyDescent="0.2">
      <c r="A56" s="68">
        <v>50</v>
      </c>
      <c r="B56" s="68">
        <v>4</v>
      </c>
      <c r="C56" s="68">
        <v>2</v>
      </c>
      <c r="D56" s="68">
        <v>2</v>
      </c>
      <c r="E56" s="68">
        <v>2</v>
      </c>
      <c r="F56" s="68">
        <f t="shared" si="4"/>
        <v>10</v>
      </c>
      <c r="G56" s="67">
        <f t="shared" si="5"/>
        <v>60</v>
      </c>
      <c r="H56" s="85" t="s">
        <v>33</v>
      </c>
    </row>
    <row r="57" spans="1:8" x14ac:dyDescent="0.2">
      <c r="A57" s="68">
        <v>51</v>
      </c>
      <c r="B57" s="68">
        <v>3</v>
      </c>
      <c r="C57" s="68">
        <v>1</v>
      </c>
      <c r="D57" s="68">
        <v>3</v>
      </c>
      <c r="E57" s="68">
        <v>3</v>
      </c>
      <c r="F57" s="68">
        <f t="shared" si="4"/>
        <v>10</v>
      </c>
      <c r="G57" s="67">
        <f t="shared" si="5"/>
        <v>60</v>
      </c>
      <c r="H57" s="85" t="s">
        <v>33</v>
      </c>
    </row>
    <row r="58" spans="1:8" x14ac:dyDescent="0.2">
      <c r="A58" s="68">
        <v>52</v>
      </c>
      <c r="B58" s="68">
        <v>6</v>
      </c>
      <c r="C58" s="68">
        <v>4</v>
      </c>
      <c r="D58" s="68">
        <v>0</v>
      </c>
      <c r="E58" s="68">
        <v>0</v>
      </c>
      <c r="F58" s="68">
        <f t="shared" si="4"/>
        <v>10</v>
      </c>
      <c r="G58" s="67">
        <f t="shared" si="5"/>
        <v>60</v>
      </c>
      <c r="H58" s="85" t="s">
        <v>33</v>
      </c>
    </row>
    <row r="59" spans="1:8" x14ac:dyDescent="0.2">
      <c r="A59" s="68">
        <v>53</v>
      </c>
      <c r="B59" s="68">
        <v>5</v>
      </c>
      <c r="C59" s="68">
        <v>3</v>
      </c>
      <c r="D59" s="68">
        <v>1</v>
      </c>
      <c r="E59" s="68">
        <v>1</v>
      </c>
      <c r="F59" s="68">
        <f t="shared" si="4"/>
        <v>10</v>
      </c>
      <c r="G59" s="67">
        <f t="shared" si="5"/>
        <v>60</v>
      </c>
      <c r="H59" s="85" t="s">
        <v>33</v>
      </c>
    </row>
    <row r="60" spans="1:8" x14ac:dyDescent="0.2">
      <c r="A60" s="68">
        <v>54</v>
      </c>
      <c r="B60" s="68">
        <v>1</v>
      </c>
      <c r="C60" s="68">
        <v>2</v>
      </c>
      <c r="D60" s="68">
        <v>3</v>
      </c>
      <c r="E60" s="68">
        <v>4</v>
      </c>
      <c r="F60" s="68">
        <f t="shared" si="4"/>
        <v>10</v>
      </c>
      <c r="G60" s="67">
        <f t="shared" si="5"/>
        <v>40</v>
      </c>
      <c r="H60" s="85" t="s">
        <v>33</v>
      </c>
    </row>
    <row r="61" spans="1:8" x14ac:dyDescent="0.2">
      <c r="A61" s="68">
        <v>55</v>
      </c>
      <c r="B61" s="68">
        <v>6</v>
      </c>
      <c r="C61" s="68">
        <v>2</v>
      </c>
      <c r="D61" s="68">
        <v>2</v>
      </c>
      <c r="E61" s="68">
        <v>0</v>
      </c>
      <c r="F61" s="68">
        <f t="shared" si="4"/>
        <v>10</v>
      </c>
      <c r="G61" s="67">
        <f t="shared" si="5"/>
        <v>80</v>
      </c>
      <c r="H61" s="85" t="s">
        <v>33</v>
      </c>
    </row>
    <row r="62" spans="1:8" x14ac:dyDescent="0.2">
      <c r="A62" s="68">
        <v>56</v>
      </c>
      <c r="B62" s="68">
        <v>5</v>
      </c>
      <c r="C62" s="68">
        <v>4</v>
      </c>
      <c r="D62" s="68">
        <v>0</v>
      </c>
      <c r="E62" s="68">
        <v>1</v>
      </c>
      <c r="F62" s="68">
        <f t="shared" si="4"/>
        <v>10</v>
      </c>
      <c r="G62" s="67">
        <f t="shared" si="5"/>
        <v>50</v>
      </c>
      <c r="H62" s="85" t="s">
        <v>33</v>
      </c>
    </row>
    <row r="63" spans="1:8" x14ac:dyDescent="0.2">
      <c r="A63" s="3"/>
      <c r="B63" s="3"/>
      <c r="C63" s="3"/>
      <c r="D63" s="3"/>
      <c r="E63" s="3"/>
      <c r="F63" s="3"/>
      <c r="G63" s="2"/>
      <c r="H63" s="2"/>
    </row>
    <row r="64" spans="1:8" ht="19" x14ac:dyDescent="0.25">
      <c r="A64" s="71" t="s">
        <v>34</v>
      </c>
      <c r="B64" s="71"/>
      <c r="C64" s="3"/>
      <c r="D64" s="3"/>
      <c r="E64" s="3"/>
      <c r="F64" s="3"/>
      <c r="G64" s="2"/>
      <c r="H64" s="2"/>
    </row>
    <row r="65" spans="1:8" ht="17" thickBot="1" x14ac:dyDescent="0.25">
      <c r="B65" s="3"/>
      <c r="C65" s="3"/>
      <c r="D65" s="3"/>
      <c r="E65" s="3"/>
      <c r="F65" s="3"/>
      <c r="G65" s="2"/>
      <c r="H65" s="2"/>
    </row>
    <row r="66" spans="1:8" ht="17" thickBot="1" x14ac:dyDescent="0.25">
      <c r="A66" s="86" t="s">
        <v>14</v>
      </c>
      <c r="B66" s="87" t="s">
        <v>7</v>
      </c>
      <c r="C66" s="87" t="s">
        <v>8</v>
      </c>
      <c r="D66" s="87" t="s">
        <v>9</v>
      </c>
      <c r="E66" s="87" t="s">
        <v>10</v>
      </c>
      <c r="F66" s="87" t="s">
        <v>11</v>
      </c>
      <c r="G66" s="65" t="s">
        <v>26</v>
      </c>
      <c r="H66" s="65" t="s">
        <v>12</v>
      </c>
    </row>
    <row r="67" spans="1:8" x14ac:dyDescent="0.2">
      <c r="A67" s="88">
        <v>57</v>
      </c>
      <c r="B67" s="88">
        <v>3</v>
      </c>
      <c r="C67" s="88">
        <v>1</v>
      </c>
      <c r="D67" s="88">
        <v>19</v>
      </c>
      <c r="E67" s="88">
        <v>1</v>
      </c>
      <c r="F67" s="88">
        <f>SUM(B67:E67)</f>
        <v>24</v>
      </c>
      <c r="G67" s="67">
        <f>100*((B67+D67)/(B67+C67+D67+E67))</f>
        <v>91.666666666666657</v>
      </c>
      <c r="H67" s="67" t="s">
        <v>45</v>
      </c>
    </row>
    <row r="68" spans="1:8" x14ac:dyDescent="0.2">
      <c r="A68" s="89">
        <v>58</v>
      </c>
      <c r="B68" s="89">
        <v>4</v>
      </c>
      <c r="C68" s="89">
        <v>2</v>
      </c>
      <c r="D68" s="89">
        <v>16</v>
      </c>
      <c r="E68" s="89">
        <v>2</v>
      </c>
      <c r="F68" s="89">
        <f t="shared" ref="F68:F71" si="6">SUM(B68:E68)</f>
        <v>24</v>
      </c>
      <c r="G68" s="67">
        <f t="shared" ref="G68:G71" si="7">100*((B68+D68)/(B68+C68+D68+E68))</f>
        <v>83.333333333333343</v>
      </c>
      <c r="H68" s="85" t="s">
        <v>45</v>
      </c>
    </row>
    <row r="69" spans="1:8" x14ac:dyDescent="0.2">
      <c r="A69" s="89">
        <v>59</v>
      </c>
      <c r="B69" s="89">
        <v>2</v>
      </c>
      <c r="C69" s="89">
        <v>1</v>
      </c>
      <c r="D69" s="89">
        <v>20</v>
      </c>
      <c r="E69" s="89">
        <v>1</v>
      </c>
      <c r="F69" s="89">
        <f t="shared" si="6"/>
        <v>24</v>
      </c>
      <c r="G69" s="67">
        <f t="shared" si="7"/>
        <v>91.666666666666657</v>
      </c>
      <c r="H69" s="85" t="s">
        <v>45</v>
      </c>
    </row>
    <row r="70" spans="1:8" x14ac:dyDescent="0.2">
      <c r="A70" s="89">
        <v>60</v>
      </c>
      <c r="B70" s="89">
        <v>3</v>
      </c>
      <c r="C70" s="89">
        <v>2</v>
      </c>
      <c r="D70" s="89">
        <v>17</v>
      </c>
      <c r="E70" s="89">
        <v>2</v>
      </c>
      <c r="F70" s="89">
        <f t="shared" si="6"/>
        <v>24</v>
      </c>
      <c r="G70" s="67">
        <f t="shared" si="7"/>
        <v>83.333333333333343</v>
      </c>
      <c r="H70" s="85" t="s">
        <v>45</v>
      </c>
    </row>
    <row r="71" spans="1:8" x14ac:dyDescent="0.2">
      <c r="A71" s="89">
        <v>61</v>
      </c>
      <c r="B71" s="89">
        <v>3</v>
      </c>
      <c r="C71" s="89">
        <v>2</v>
      </c>
      <c r="D71" s="89">
        <v>17</v>
      </c>
      <c r="E71" s="89">
        <v>2</v>
      </c>
      <c r="F71" s="89">
        <f t="shared" si="6"/>
        <v>24</v>
      </c>
      <c r="G71" s="67">
        <f t="shared" si="7"/>
        <v>83.333333333333343</v>
      </c>
      <c r="H71" s="85" t="s">
        <v>45</v>
      </c>
    </row>
    <row r="72" spans="1:8" x14ac:dyDescent="0.2">
      <c r="G72" s="2"/>
      <c r="H72" s="2"/>
    </row>
    <row r="73" spans="1:8" ht="19" x14ac:dyDescent="0.25">
      <c r="A73" s="90" t="s">
        <v>36</v>
      </c>
      <c r="G73" s="2"/>
      <c r="H73" s="2"/>
    </row>
    <row r="74" spans="1:8" ht="17" thickBot="1" x14ac:dyDescent="0.25">
      <c r="G74" s="2"/>
      <c r="H74" s="2"/>
    </row>
    <row r="75" spans="1:8" ht="17" thickBot="1" x14ac:dyDescent="0.25">
      <c r="A75" s="86" t="s">
        <v>14</v>
      </c>
      <c r="B75" s="87" t="s">
        <v>7</v>
      </c>
      <c r="C75" s="87" t="s">
        <v>8</v>
      </c>
      <c r="D75" s="87" t="s">
        <v>9</v>
      </c>
      <c r="E75" s="87" t="s">
        <v>10</v>
      </c>
      <c r="F75" s="87" t="s">
        <v>37</v>
      </c>
      <c r="G75" s="65" t="s">
        <v>26</v>
      </c>
      <c r="H75" s="65" t="s">
        <v>32</v>
      </c>
    </row>
    <row r="76" spans="1:8" x14ac:dyDescent="0.2">
      <c r="A76" s="88">
        <v>62</v>
      </c>
      <c r="B76" s="88">
        <v>1</v>
      </c>
      <c r="C76" s="88">
        <v>1</v>
      </c>
      <c r="D76" s="88">
        <v>7</v>
      </c>
      <c r="E76" s="88">
        <v>3</v>
      </c>
      <c r="F76" s="88">
        <f>SUM(B76:E76)</f>
        <v>12</v>
      </c>
      <c r="G76" s="67">
        <f>100*((B76+D76)/(B76+C76+D76+E76))</f>
        <v>66.666666666666657</v>
      </c>
      <c r="H76" s="67" t="s">
        <v>38</v>
      </c>
    </row>
    <row r="77" spans="1:8" x14ac:dyDescent="0.2">
      <c r="A77" s="89">
        <v>63</v>
      </c>
      <c r="B77" s="89">
        <v>2</v>
      </c>
      <c r="C77" s="89">
        <v>1</v>
      </c>
      <c r="D77" s="89">
        <v>8</v>
      </c>
      <c r="E77" s="89">
        <v>1</v>
      </c>
      <c r="F77" s="89">
        <f t="shared" ref="F77:F82" si="8">SUM(B77:E77)</f>
        <v>12</v>
      </c>
      <c r="G77" s="67">
        <f t="shared" ref="G77:G82" si="9">100*((B77+D77)/(B77+C77+D77+E77))</f>
        <v>83.333333333333343</v>
      </c>
      <c r="H77" s="85" t="s">
        <v>38</v>
      </c>
    </row>
    <row r="78" spans="1:8" x14ac:dyDescent="0.2">
      <c r="A78" s="89">
        <v>64</v>
      </c>
      <c r="B78" s="89">
        <v>3</v>
      </c>
      <c r="C78" s="89">
        <v>1</v>
      </c>
      <c r="D78" s="89">
        <v>7</v>
      </c>
      <c r="E78" s="89">
        <v>1</v>
      </c>
      <c r="F78" s="89">
        <f t="shared" si="8"/>
        <v>12</v>
      </c>
      <c r="G78" s="67">
        <f t="shared" si="9"/>
        <v>83.333333333333343</v>
      </c>
      <c r="H78" s="85" t="s">
        <v>38</v>
      </c>
    </row>
    <row r="79" spans="1:8" x14ac:dyDescent="0.2">
      <c r="A79" s="89">
        <v>65</v>
      </c>
      <c r="B79" s="89">
        <v>3</v>
      </c>
      <c r="C79" s="89">
        <v>1</v>
      </c>
      <c r="D79" s="89">
        <v>7</v>
      </c>
      <c r="E79" s="89">
        <v>1</v>
      </c>
      <c r="F79" s="89">
        <f t="shared" si="8"/>
        <v>12</v>
      </c>
      <c r="G79" s="67">
        <f t="shared" si="9"/>
        <v>83.333333333333343</v>
      </c>
      <c r="H79" s="85" t="s">
        <v>38</v>
      </c>
    </row>
    <row r="80" spans="1:8" x14ac:dyDescent="0.2">
      <c r="A80" s="89">
        <v>66</v>
      </c>
      <c r="B80" s="89">
        <v>3</v>
      </c>
      <c r="C80" s="89">
        <v>2</v>
      </c>
      <c r="D80" s="89">
        <v>5</v>
      </c>
      <c r="E80" s="89">
        <v>2</v>
      </c>
      <c r="F80" s="89">
        <f t="shared" si="8"/>
        <v>12</v>
      </c>
      <c r="G80" s="67">
        <f t="shared" si="9"/>
        <v>66.666666666666657</v>
      </c>
      <c r="H80" s="85" t="s">
        <v>38</v>
      </c>
    </row>
    <row r="81" spans="1:8" x14ac:dyDescent="0.2">
      <c r="A81" s="89">
        <v>67</v>
      </c>
      <c r="B81" s="89">
        <v>3</v>
      </c>
      <c r="C81" s="89">
        <v>2</v>
      </c>
      <c r="D81" s="89">
        <v>5</v>
      </c>
      <c r="E81" s="89">
        <v>2</v>
      </c>
      <c r="F81" s="89">
        <f t="shared" si="8"/>
        <v>12</v>
      </c>
      <c r="G81" s="67">
        <f t="shared" si="9"/>
        <v>66.666666666666657</v>
      </c>
      <c r="H81" s="85" t="s">
        <v>38</v>
      </c>
    </row>
    <row r="82" spans="1:8" x14ac:dyDescent="0.2">
      <c r="A82" s="89">
        <v>68</v>
      </c>
      <c r="B82" s="89">
        <v>2</v>
      </c>
      <c r="C82" s="89">
        <v>0</v>
      </c>
      <c r="D82" s="89">
        <v>9</v>
      </c>
      <c r="E82" s="89">
        <v>1</v>
      </c>
      <c r="F82" s="89">
        <f t="shared" si="8"/>
        <v>12</v>
      </c>
      <c r="G82" s="67">
        <f t="shared" si="9"/>
        <v>91.666666666666657</v>
      </c>
      <c r="H82" s="85" t="s">
        <v>38</v>
      </c>
    </row>
    <row r="83" spans="1:8" x14ac:dyDescent="0.2">
      <c r="A83" s="3"/>
      <c r="B83" s="3"/>
      <c r="C83" s="3"/>
      <c r="D83" s="3"/>
      <c r="E83" s="3"/>
      <c r="F83" s="3"/>
      <c r="G83" s="2"/>
      <c r="H83" s="2"/>
    </row>
    <row r="84" spans="1:8" ht="19" x14ac:dyDescent="0.25">
      <c r="A84" s="90" t="s">
        <v>39</v>
      </c>
      <c r="G84" s="2"/>
      <c r="H84" s="2"/>
    </row>
    <row r="85" spans="1:8" ht="17" thickBot="1" x14ac:dyDescent="0.25">
      <c r="G85" s="2"/>
      <c r="H85" s="2"/>
    </row>
    <row r="86" spans="1:8" ht="17" thickBot="1" x14ac:dyDescent="0.25">
      <c r="A86" s="63" t="s">
        <v>14</v>
      </c>
      <c r="B86" s="64" t="s">
        <v>7</v>
      </c>
      <c r="C86" s="64" t="s">
        <v>8</v>
      </c>
      <c r="D86" s="64" t="s">
        <v>9</v>
      </c>
      <c r="E86" s="64" t="s">
        <v>10</v>
      </c>
      <c r="F86" s="64" t="s">
        <v>37</v>
      </c>
      <c r="G86" s="65" t="s">
        <v>26</v>
      </c>
      <c r="H86" s="65" t="s">
        <v>32</v>
      </c>
    </row>
    <row r="87" spans="1:8" x14ac:dyDescent="0.2">
      <c r="A87" s="37">
        <v>69</v>
      </c>
      <c r="B87" s="37">
        <v>3</v>
      </c>
      <c r="C87" s="37">
        <v>3</v>
      </c>
      <c r="D87" s="37">
        <v>0</v>
      </c>
      <c r="E87" s="37">
        <v>0</v>
      </c>
      <c r="F87" s="37">
        <f>SUM(B87:E87)</f>
        <v>6</v>
      </c>
      <c r="G87" s="67">
        <f>100*((B87+D87)/(B87+C87+D87+E87))</f>
        <v>50</v>
      </c>
      <c r="H87" s="67" t="s">
        <v>33</v>
      </c>
    </row>
    <row r="88" spans="1:8" x14ac:dyDescent="0.2">
      <c r="A88" s="68">
        <v>70</v>
      </c>
      <c r="B88" s="68">
        <v>2</v>
      </c>
      <c r="C88" s="68">
        <v>0</v>
      </c>
      <c r="D88" s="68">
        <v>3</v>
      </c>
      <c r="E88" s="68">
        <v>1</v>
      </c>
      <c r="F88" s="68">
        <f t="shared" ref="F88:F101" si="10">SUM(B88:E88)</f>
        <v>6</v>
      </c>
      <c r="G88" s="67">
        <f t="shared" ref="G88:G101" si="11">100*((B88+D88)/(B88+C88+D88+E88))</f>
        <v>83.333333333333343</v>
      </c>
      <c r="H88" s="85" t="s">
        <v>33</v>
      </c>
    </row>
    <row r="89" spans="1:8" x14ac:dyDescent="0.2">
      <c r="A89" s="68">
        <v>71</v>
      </c>
      <c r="B89" s="68">
        <v>3</v>
      </c>
      <c r="C89" s="68">
        <v>2</v>
      </c>
      <c r="D89" s="68">
        <v>1</v>
      </c>
      <c r="E89" s="68">
        <v>0</v>
      </c>
      <c r="F89" s="68">
        <f t="shared" si="10"/>
        <v>6</v>
      </c>
      <c r="G89" s="67">
        <f t="shared" si="11"/>
        <v>66.666666666666657</v>
      </c>
      <c r="H89" s="85" t="s">
        <v>33</v>
      </c>
    </row>
    <row r="90" spans="1:8" x14ac:dyDescent="0.2">
      <c r="A90" s="68">
        <v>72</v>
      </c>
      <c r="B90" s="68">
        <v>2</v>
      </c>
      <c r="C90" s="68">
        <v>0</v>
      </c>
      <c r="D90" s="68">
        <v>3</v>
      </c>
      <c r="E90" s="68">
        <v>1</v>
      </c>
      <c r="F90" s="68">
        <f t="shared" si="10"/>
        <v>6</v>
      </c>
      <c r="G90" s="67">
        <f t="shared" si="11"/>
        <v>83.333333333333343</v>
      </c>
      <c r="H90" s="85" t="s">
        <v>33</v>
      </c>
    </row>
    <row r="91" spans="1:8" x14ac:dyDescent="0.2">
      <c r="A91" s="68">
        <v>73</v>
      </c>
      <c r="B91" s="68">
        <v>2</v>
      </c>
      <c r="C91" s="68">
        <v>1</v>
      </c>
      <c r="D91" s="68">
        <v>1</v>
      </c>
      <c r="E91" s="68">
        <v>2</v>
      </c>
      <c r="F91" s="68">
        <f t="shared" si="10"/>
        <v>6</v>
      </c>
      <c r="G91" s="67">
        <f t="shared" si="11"/>
        <v>50</v>
      </c>
      <c r="H91" s="85" t="s">
        <v>33</v>
      </c>
    </row>
    <row r="92" spans="1:8" x14ac:dyDescent="0.2">
      <c r="A92" s="68">
        <v>74</v>
      </c>
      <c r="B92" s="68">
        <v>3</v>
      </c>
      <c r="C92" s="68">
        <v>1</v>
      </c>
      <c r="D92" s="68">
        <v>2</v>
      </c>
      <c r="E92" s="68">
        <v>0</v>
      </c>
      <c r="F92" s="68">
        <f t="shared" si="10"/>
        <v>6</v>
      </c>
      <c r="G92" s="67">
        <f t="shared" si="11"/>
        <v>83.333333333333343</v>
      </c>
      <c r="H92" s="85" t="s">
        <v>33</v>
      </c>
    </row>
    <row r="93" spans="1:8" x14ac:dyDescent="0.2">
      <c r="A93" s="68">
        <v>75</v>
      </c>
      <c r="B93" s="68">
        <v>1</v>
      </c>
      <c r="C93" s="68">
        <v>2</v>
      </c>
      <c r="D93" s="68">
        <v>1</v>
      </c>
      <c r="E93" s="68">
        <v>2</v>
      </c>
      <c r="F93" s="68">
        <f t="shared" si="10"/>
        <v>6</v>
      </c>
      <c r="G93" s="67">
        <f t="shared" si="11"/>
        <v>33.333333333333329</v>
      </c>
      <c r="H93" s="85" t="s">
        <v>33</v>
      </c>
    </row>
    <row r="94" spans="1:8" x14ac:dyDescent="0.2">
      <c r="A94" s="68">
        <v>76</v>
      </c>
      <c r="B94" s="68">
        <v>2</v>
      </c>
      <c r="C94" s="68">
        <v>1</v>
      </c>
      <c r="D94" s="68">
        <v>2</v>
      </c>
      <c r="E94" s="68">
        <v>1</v>
      </c>
      <c r="F94" s="68">
        <f t="shared" si="10"/>
        <v>6</v>
      </c>
      <c r="G94" s="67">
        <f t="shared" si="11"/>
        <v>66.666666666666657</v>
      </c>
      <c r="H94" s="85" t="s">
        <v>33</v>
      </c>
    </row>
    <row r="95" spans="1:8" x14ac:dyDescent="0.2">
      <c r="A95" s="68">
        <v>77</v>
      </c>
      <c r="B95" s="68">
        <v>3</v>
      </c>
      <c r="C95" s="68">
        <v>1</v>
      </c>
      <c r="D95" s="68">
        <v>2</v>
      </c>
      <c r="E95" s="68">
        <v>0</v>
      </c>
      <c r="F95" s="68">
        <f t="shared" si="10"/>
        <v>6</v>
      </c>
      <c r="G95" s="67">
        <f t="shared" si="11"/>
        <v>83.333333333333343</v>
      </c>
      <c r="H95" s="85" t="s">
        <v>33</v>
      </c>
    </row>
    <row r="96" spans="1:8" x14ac:dyDescent="0.2">
      <c r="A96" s="68">
        <v>78</v>
      </c>
      <c r="B96" s="68">
        <v>2</v>
      </c>
      <c r="C96" s="68">
        <v>1</v>
      </c>
      <c r="D96" s="68">
        <v>2</v>
      </c>
      <c r="E96" s="68">
        <v>1</v>
      </c>
      <c r="F96" s="68">
        <f t="shared" si="10"/>
        <v>6</v>
      </c>
      <c r="G96" s="67">
        <f t="shared" si="11"/>
        <v>66.666666666666657</v>
      </c>
      <c r="H96" s="85" t="s">
        <v>33</v>
      </c>
    </row>
    <row r="97" spans="1:8" x14ac:dyDescent="0.2">
      <c r="A97" s="68">
        <v>79</v>
      </c>
      <c r="B97" s="68">
        <v>2</v>
      </c>
      <c r="C97" s="68">
        <v>0</v>
      </c>
      <c r="D97" s="68">
        <v>2</v>
      </c>
      <c r="E97" s="68">
        <v>2</v>
      </c>
      <c r="F97" s="68">
        <f t="shared" si="10"/>
        <v>6</v>
      </c>
      <c r="G97" s="67">
        <f t="shared" si="11"/>
        <v>66.666666666666657</v>
      </c>
      <c r="H97" s="85" t="s">
        <v>33</v>
      </c>
    </row>
    <row r="98" spans="1:8" x14ac:dyDescent="0.2">
      <c r="A98" s="68">
        <v>80</v>
      </c>
      <c r="B98" s="68">
        <v>3</v>
      </c>
      <c r="C98" s="68">
        <v>0</v>
      </c>
      <c r="D98" s="68">
        <v>2</v>
      </c>
      <c r="E98" s="68">
        <v>1</v>
      </c>
      <c r="F98" s="68">
        <f t="shared" si="10"/>
        <v>6</v>
      </c>
      <c r="G98" s="67">
        <f t="shared" si="11"/>
        <v>83.333333333333343</v>
      </c>
      <c r="H98" s="85" t="s">
        <v>33</v>
      </c>
    </row>
    <row r="99" spans="1:8" x14ac:dyDescent="0.2">
      <c r="A99" s="68">
        <v>81</v>
      </c>
      <c r="B99" s="68">
        <v>3</v>
      </c>
      <c r="C99" s="68">
        <v>0</v>
      </c>
      <c r="D99" s="68">
        <v>3</v>
      </c>
      <c r="E99" s="68">
        <v>0</v>
      </c>
      <c r="F99" s="68">
        <f t="shared" si="10"/>
        <v>6</v>
      </c>
      <c r="G99" s="67">
        <f t="shared" si="11"/>
        <v>100</v>
      </c>
      <c r="H99" s="85" t="s">
        <v>33</v>
      </c>
    </row>
    <row r="100" spans="1:8" x14ac:dyDescent="0.2">
      <c r="A100" s="68">
        <v>82</v>
      </c>
      <c r="B100" s="68">
        <v>3</v>
      </c>
      <c r="C100" s="68">
        <v>1</v>
      </c>
      <c r="D100" s="68">
        <v>2</v>
      </c>
      <c r="E100" s="68">
        <v>0</v>
      </c>
      <c r="F100" s="68">
        <f t="shared" si="10"/>
        <v>6</v>
      </c>
      <c r="G100" s="67">
        <f t="shared" si="11"/>
        <v>83.333333333333343</v>
      </c>
      <c r="H100" s="85" t="s">
        <v>33</v>
      </c>
    </row>
    <row r="101" spans="1:8" x14ac:dyDescent="0.2">
      <c r="A101" s="68">
        <v>83</v>
      </c>
      <c r="B101" s="68">
        <v>3</v>
      </c>
      <c r="C101" s="68">
        <v>0</v>
      </c>
      <c r="D101" s="68">
        <v>3</v>
      </c>
      <c r="E101" s="68">
        <v>0</v>
      </c>
      <c r="F101" s="68">
        <f t="shared" si="10"/>
        <v>6</v>
      </c>
      <c r="G101" s="67">
        <f t="shared" si="11"/>
        <v>100</v>
      </c>
      <c r="H101" s="85" t="s">
        <v>33</v>
      </c>
    </row>
  </sheetData>
  <mergeCells count="3">
    <mergeCell ref="A1:F1"/>
    <mergeCell ref="A32:F32"/>
    <mergeCell ref="A33:B33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0ACA-6E6D-FB4E-BDC6-54B9EB0B6B52}">
  <dimension ref="A1:O32"/>
  <sheetViews>
    <sheetView workbookViewId="0">
      <selection activeCell="Q10" sqref="Q10"/>
    </sheetView>
  </sheetViews>
  <sheetFormatPr baseColWidth="10" defaultRowHeight="16" x14ac:dyDescent="0.2"/>
  <cols>
    <col min="7" max="7" width="10.1640625" customWidth="1"/>
    <col min="8" max="8" width="11" customWidth="1"/>
    <col min="9" max="9" width="14.83203125" customWidth="1"/>
    <col min="10" max="10" width="16.83203125" customWidth="1"/>
    <col min="11" max="11" width="14.33203125" customWidth="1"/>
    <col min="12" max="12" width="15.5" customWidth="1"/>
    <col min="14" max="15" width="14.1640625" customWidth="1"/>
    <col min="16" max="16" width="14" customWidth="1"/>
    <col min="17" max="17" width="14.1640625" customWidth="1"/>
    <col min="19" max="19" width="12.5" customWidth="1"/>
    <col min="20" max="20" width="12.6640625" customWidth="1"/>
    <col min="21" max="21" width="13" customWidth="1"/>
  </cols>
  <sheetData>
    <row r="1" spans="1:15" ht="17" thickBot="1" x14ac:dyDescent="0.25">
      <c r="A1" t="s">
        <v>18</v>
      </c>
      <c r="B1" s="15" t="s">
        <v>14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26</v>
      </c>
      <c r="O1" s="15" t="s">
        <v>12</v>
      </c>
    </row>
    <row r="2" spans="1:15" x14ac:dyDescent="0.2">
      <c r="B2" s="7">
        <v>1</v>
      </c>
      <c r="C2" s="22">
        <v>42674</v>
      </c>
      <c r="D2" s="7">
        <v>8</v>
      </c>
      <c r="E2" s="7">
        <v>7</v>
      </c>
      <c r="F2" s="7">
        <v>9</v>
      </c>
      <c r="G2" s="7">
        <v>5</v>
      </c>
      <c r="H2" s="7">
        <v>8</v>
      </c>
      <c r="I2" s="7">
        <f>SUM(D2:H2)</f>
        <v>37</v>
      </c>
      <c r="J2" s="7">
        <f>50-I2</f>
        <v>13</v>
      </c>
      <c r="K2" s="7">
        <v>137</v>
      </c>
      <c r="L2" s="7">
        <v>13</v>
      </c>
      <c r="M2" s="12">
        <f t="shared" ref="M2:M13" si="0">L2+K2+J2+I2</f>
        <v>200</v>
      </c>
      <c r="N2" s="7">
        <f t="shared" ref="N2:N28" si="1">100*((I2+K2)/(I2+J2+K2+L2))</f>
        <v>87</v>
      </c>
      <c r="O2" s="16" t="s">
        <v>21</v>
      </c>
    </row>
    <row r="3" spans="1:15" x14ac:dyDescent="0.2">
      <c r="B3" s="12">
        <v>2</v>
      </c>
      <c r="C3" s="23">
        <v>42676</v>
      </c>
      <c r="D3" s="12">
        <v>8</v>
      </c>
      <c r="E3" s="12">
        <v>7</v>
      </c>
      <c r="F3" s="12">
        <v>8</v>
      </c>
      <c r="G3" s="12">
        <v>6</v>
      </c>
      <c r="H3" s="12">
        <v>6</v>
      </c>
      <c r="I3" s="12">
        <f>SUM(D3:H3)</f>
        <v>35</v>
      </c>
      <c r="J3" s="12">
        <f t="shared" ref="J3:J28" si="2">50-I3</f>
        <v>15</v>
      </c>
      <c r="K3" s="12">
        <v>135</v>
      </c>
      <c r="L3" s="12">
        <v>15</v>
      </c>
      <c r="M3" s="12">
        <f t="shared" si="0"/>
        <v>200</v>
      </c>
      <c r="N3" s="7">
        <f t="shared" si="1"/>
        <v>85</v>
      </c>
      <c r="O3" s="17" t="s">
        <v>21</v>
      </c>
    </row>
    <row r="4" spans="1:15" x14ac:dyDescent="0.2">
      <c r="B4" s="12">
        <v>3</v>
      </c>
      <c r="C4" s="23">
        <v>42678</v>
      </c>
      <c r="D4" s="12">
        <v>9</v>
      </c>
      <c r="E4" s="12">
        <v>4</v>
      </c>
      <c r="F4" s="12">
        <v>6</v>
      </c>
      <c r="G4" s="12">
        <v>6</v>
      </c>
      <c r="H4" s="12">
        <v>6</v>
      </c>
      <c r="I4" s="12">
        <f>SUM(D4:H4)</f>
        <v>31</v>
      </c>
      <c r="J4" s="12">
        <f t="shared" si="2"/>
        <v>19</v>
      </c>
      <c r="K4" s="12">
        <v>131</v>
      </c>
      <c r="L4" s="12">
        <v>19</v>
      </c>
      <c r="M4" s="12">
        <f t="shared" si="0"/>
        <v>200</v>
      </c>
      <c r="N4" s="7">
        <f t="shared" si="1"/>
        <v>81</v>
      </c>
      <c r="O4" s="17" t="s">
        <v>21</v>
      </c>
    </row>
    <row r="5" spans="1:15" x14ac:dyDescent="0.2">
      <c r="B5" s="13">
        <v>4</v>
      </c>
      <c r="C5" s="24">
        <v>42685</v>
      </c>
      <c r="D5" s="13">
        <v>4</v>
      </c>
      <c r="E5" s="13">
        <v>7</v>
      </c>
      <c r="F5" s="13">
        <v>5</v>
      </c>
      <c r="G5" s="13">
        <v>4</v>
      </c>
      <c r="H5" s="13">
        <v>5</v>
      </c>
      <c r="I5" s="13">
        <f t="shared" ref="I5:I28" si="3">SUM(D5:H5)</f>
        <v>25</v>
      </c>
      <c r="J5" s="13">
        <f t="shared" si="2"/>
        <v>25</v>
      </c>
      <c r="K5" s="13">
        <v>125</v>
      </c>
      <c r="L5" s="13">
        <v>25</v>
      </c>
      <c r="M5" s="13">
        <f t="shared" si="0"/>
        <v>200</v>
      </c>
      <c r="N5" s="11">
        <f t="shared" si="1"/>
        <v>75</v>
      </c>
      <c r="O5" s="18" t="s">
        <v>17</v>
      </c>
    </row>
    <row r="6" spans="1:15" x14ac:dyDescent="0.2">
      <c r="B6" s="13">
        <v>5</v>
      </c>
      <c r="C6" s="24">
        <v>42692</v>
      </c>
      <c r="D6" s="13">
        <v>5</v>
      </c>
      <c r="E6" s="13">
        <v>7</v>
      </c>
      <c r="F6" s="13">
        <v>8</v>
      </c>
      <c r="G6" s="13">
        <v>9</v>
      </c>
      <c r="H6" s="13">
        <v>5</v>
      </c>
      <c r="I6" s="13">
        <f t="shared" si="3"/>
        <v>34</v>
      </c>
      <c r="J6" s="13">
        <f t="shared" si="2"/>
        <v>16</v>
      </c>
      <c r="K6" s="13">
        <v>134</v>
      </c>
      <c r="L6" s="13">
        <v>16</v>
      </c>
      <c r="M6" s="13">
        <f t="shared" si="0"/>
        <v>200</v>
      </c>
      <c r="N6" s="11">
        <f t="shared" si="1"/>
        <v>84</v>
      </c>
      <c r="O6" s="18" t="s">
        <v>17</v>
      </c>
    </row>
    <row r="7" spans="1:15" x14ac:dyDescent="0.2">
      <c r="B7" s="13">
        <v>6</v>
      </c>
      <c r="C7" s="24">
        <v>42695</v>
      </c>
      <c r="D7" s="13">
        <v>9</v>
      </c>
      <c r="E7" s="13">
        <v>7</v>
      </c>
      <c r="F7" s="13">
        <v>7</v>
      </c>
      <c r="G7" s="13">
        <v>8</v>
      </c>
      <c r="H7" s="13">
        <v>5</v>
      </c>
      <c r="I7" s="13">
        <f t="shared" si="3"/>
        <v>36</v>
      </c>
      <c r="J7" s="13">
        <f t="shared" si="2"/>
        <v>14</v>
      </c>
      <c r="K7" s="13">
        <v>136</v>
      </c>
      <c r="L7" s="13">
        <v>14</v>
      </c>
      <c r="M7" s="13">
        <f t="shared" si="0"/>
        <v>200</v>
      </c>
      <c r="N7" s="11">
        <f t="shared" si="1"/>
        <v>86</v>
      </c>
      <c r="O7" s="18" t="s">
        <v>17</v>
      </c>
    </row>
    <row r="8" spans="1:15" x14ac:dyDescent="0.2">
      <c r="B8" s="13">
        <v>7</v>
      </c>
      <c r="C8" s="24">
        <v>42697</v>
      </c>
      <c r="D8" s="13">
        <v>6</v>
      </c>
      <c r="E8" s="13">
        <v>7</v>
      </c>
      <c r="F8" s="13">
        <v>6</v>
      </c>
      <c r="G8" s="13">
        <v>5</v>
      </c>
      <c r="H8" s="13">
        <v>8</v>
      </c>
      <c r="I8" s="13">
        <f t="shared" si="3"/>
        <v>32</v>
      </c>
      <c r="J8" s="13">
        <f t="shared" si="2"/>
        <v>18</v>
      </c>
      <c r="K8" s="13">
        <v>132</v>
      </c>
      <c r="L8" s="13">
        <v>18</v>
      </c>
      <c r="M8" s="13">
        <f t="shared" si="0"/>
        <v>200</v>
      </c>
      <c r="N8" s="11">
        <f t="shared" si="1"/>
        <v>82</v>
      </c>
      <c r="O8" s="18" t="s">
        <v>17</v>
      </c>
    </row>
    <row r="9" spans="1:15" x14ac:dyDescent="0.2">
      <c r="B9" s="13">
        <v>8</v>
      </c>
      <c r="C9" s="24">
        <v>42699</v>
      </c>
      <c r="D9" s="13">
        <v>6</v>
      </c>
      <c r="E9" s="13">
        <v>9</v>
      </c>
      <c r="F9" s="13">
        <v>8</v>
      </c>
      <c r="G9" s="13">
        <v>5</v>
      </c>
      <c r="H9" s="13">
        <v>8</v>
      </c>
      <c r="I9" s="13">
        <f t="shared" si="3"/>
        <v>36</v>
      </c>
      <c r="J9" s="13">
        <f t="shared" si="2"/>
        <v>14</v>
      </c>
      <c r="K9" s="13">
        <v>136</v>
      </c>
      <c r="L9" s="13">
        <v>14</v>
      </c>
      <c r="M9" s="13">
        <f t="shared" si="0"/>
        <v>200</v>
      </c>
      <c r="N9" s="11">
        <f t="shared" si="1"/>
        <v>86</v>
      </c>
      <c r="O9" s="18" t="s">
        <v>17</v>
      </c>
    </row>
    <row r="10" spans="1:15" x14ac:dyDescent="0.2">
      <c r="B10" s="13">
        <v>9</v>
      </c>
      <c r="C10" s="24">
        <v>42702</v>
      </c>
      <c r="D10" s="13">
        <v>6</v>
      </c>
      <c r="E10" s="13">
        <v>7</v>
      </c>
      <c r="F10" s="13">
        <v>7</v>
      </c>
      <c r="G10" s="13">
        <v>9</v>
      </c>
      <c r="H10" s="13">
        <v>9</v>
      </c>
      <c r="I10" s="13">
        <f t="shared" si="3"/>
        <v>38</v>
      </c>
      <c r="J10" s="13">
        <f t="shared" si="2"/>
        <v>12</v>
      </c>
      <c r="K10" s="13">
        <v>138</v>
      </c>
      <c r="L10" s="13">
        <v>12</v>
      </c>
      <c r="M10" s="13">
        <f t="shared" si="0"/>
        <v>200</v>
      </c>
      <c r="N10" s="11">
        <f t="shared" si="1"/>
        <v>88</v>
      </c>
      <c r="O10" s="18" t="s">
        <v>17</v>
      </c>
    </row>
    <row r="11" spans="1:15" x14ac:dyDescent="0.2">
      <c r="B11" s="13">
        <v>10</v>
      </c>
      <c r="C11" s="24">
        <v>43069</v>
      </c>
      <c r="D11" s="13">
        <v>9</v>
      </c>
      <c r="E11" s="13">
        <v>6</v>
      </c>
      <c r="F11" s="13">
        <v>9</v>
      </c>
      <c r="G11" s="13">
        <v>9</v>
      </c>
      <c r="H11" s="13">
        <v>10</v>
      </c>
      <c r="I11" s="13">
        <f t="shared" si="3"/>
        <v>43</v>
      </c>
      <c r="J11" s="13">
        <f t="shared" si="2"/>
        <v>7</v>
      </c>
      <c r="K11" s="13">
        <v>143</v>
      </c>
      <c r="L11" s="13">
        <v>7</v>
      </c>
      <c r="M11" s="13">
        <f t="shared" si="0"/>
        <v>200</v>
      </c>
      <c r="N11" s="11">
        <f t="shared" si="1"/>
        <v>93</v>
      </c>
      <c r="O11" s="18" t="s">
        <v>17</v>
      </c>
    </row>
    <row r="12" spans="1:15" x14ac:dyDescent="0.2">
      <c r="B12" s="13">
        <v>11</v>
      </c>
      <c r="C12" s="24">
        <v>42706</v>
      </c>
      <c r="D12" s="13">
        <v>6</v>
      </c>
      <c r="E12" s="13">
        <v>7</v>
      </c>
      <c r="F12" s="13">
        <v>8</v>
      </c>
      <c r="G12" s="13">
        <v>9</v>
      </c>
      <c r="H12" s="13">
        <v>10</v>
      </c>
      <c r="I12" s="13">
        <f t="shared" si="3"/>
        <v>40</v>
      </c>
      <c r="J12" s="13">
        <f t="shared" si="2"/>
        <v>10</v>
      </c>
      <c r="K12" s="13">
        <v>140</v>
      </c>
      <c r="L12" s="13">
        <v>10</v>
      </c>
      <c r="M12" s="13">
        <f t="shared" si="0"/>
        <v>200</v>
      </c>
      <c r="N12" s="11">
        <f t="shared" si="1"/>
        <v>90</v>
      </c>
      <c r="O12" s="18" t="s">
        <v>17</v>
      </c>
    </row>
    <row r="13" spans="1:15" x14ac:dyDescent="0.2">
      <c r="B13" s="13">
        <v>12</v>
      </c>
      <c r="C13" s="24">
        <v>42709</v>
      </c>
      <c r="D13" s="13">
        <v>10</v>
      </c>
      <c r="E13" s="13">
        <v>9</v>
      </c>
      <c r="F13" s="13">
        <v>10</v>
      </c>
      <c r="G13" s="13">
        <v>9</v>
      </c>
      <c r="H13" s="13">
        <v>10</v>
      </c>
      <c r="I13" s="13">
        <f t="shared" si="3"/>
        <v>48</v>
      </c>
      <c r="J13" s="13">
        <f t="shared" si="2"/>
        <v>2</v>
      </c>
      <c r="K13" s="13">
        <v>148</v>
      </c>
      <c r="L13" s="13">
        <v>2</v>
      </c>
      <c r="M13" s="13">
        <f t="shared" si="0"/>
        <v>200</v>
      </c>
      <c r="N13" s="11">
        <f t="shared" si="1"/>
        <v>98</v>
      </c>
      <c r="O13" s="18" t="s">
        <v>17</v>
      </c>
    </row>
    <row r="14" spans="1:15" x14ac:dyDescent="0.2">
      <c r="B14" s="8">
        <v>13</v>
      </c>
      <c r="C14" s="9">
        <v>42711</v>
      </c>
      <c r="D14" s="8">
        <v>6</v>
      </c>
      <c r="E14" s="8">
        <v>7</v>
      </c>
      <c r="F14" s="8">
        <v>5</v>
      </c>
      <c r="G14" s="8">
        <v>5</v>
      </c>
      <c r="H14" s="8">
        <v>9</v>
      </c>
      <c r="I14" s="8">
        <f t="shared" si="3"/>
        <v>32</v>
      </c>
      <c r="J14" s="8">
        <f t="shared" si="2"/>
        <v>18</v>
      </c>
      <c r="K14" s="8">
        <v>132</v>
      </c>
      <c r="L14" s="8">
        <v>18</v>
      </c>
      <c r="M14" s="14">
        <f>L14+K14+J14+I14</f>
        <v>200</v>
      </c>
      <c r="N14" s="10">
        <f t="shared" si="1"/>
        <v>82</v>
      </c>
      <c r="O14" s="19" t="s">
        <v>22</v>
      </c>
    </row>
    <row r="15" spans="1:15" x14ac:dyDescent="0.2">
      <c r="B15" s="8">
        <v>14</v>
      </c>
      <c r="C15" s="9">
        <v>42713</v>
      </c>
      <c r="D15" s="8">
        <v>6</v>
      </c>
      <c r="E15" s="8">
        <v>8</v>
      </c>
      <c r="F15" s="8">
        <v>9</v>
      </c>
      <c r="G15" s="8">
        <v>10</v>
      </c>
      <c r="H15" s="8">
        <v>6</v>
      </c>
      <c r="I15" s="8">
        <f t="shared" si="3"/>
        <v>39</v>
      </c>
      <c r="J15" s="8">
        <f t="shared" si="2"/>
        <v>11</v>
      </c>
      <c r="K15" s="8">
        <v>139</v>
      </c>
      <c r="L15" s="8">
        <v>11</v>
      </c>
      <c r="M15" s="14">
        <f t="shared" ref="M15:M28" si="4">L15+K15+J15+I15</f>
        <v>200</v>
      </c>
      <c r="N15" s="10">
        <f t="shared" si="1"/>
        <v>89</v>
      </c>
      <c r="O15" s="19" t="s">
        <v>22</v>
      </c>
    </row>
    <row r="16" spans="1:15" x14ac:dyDescent="0.2">
      <c r="B16" s="8">
        <v>15</v>
      </c>
      <c r="C16" s="9">
        <v>42718</v>
      </c>
      <c r="D16" s="8">
        <v>7</v>
      </c>
      <c r="E16" s="8">
        <v>7</v>
      </c>
      <c r="F16" s="8">
        <v>10</v>
      </c>
      <c r="G16" s="8">
        <v>8</v>
      </c>
      <c r="H16" s="8">
        <v>10</v>
      </c>
      <c r="I16" s="8">
        <f t="shared" si="3"/>
        <v>42</v>
      </c>
      <c r="J16" s="8">
        <f t="shared" si="2"/>
        <v>8</v>
      </c>
      <c r="K16" s="8">
        <v>142</v>
      </c>
      <c r="L16" s="8">
        <v>8</v>
      </c>
      <c r="M16" s="14">
        <f t="shared" si="4"/>
        <v>200</v>
      </c>
      <c r="N16" s="10">
        <f t="shared" si="1"/>
        <v>92</v>
      </c>
      <c r="O16" s="19" t="s">
        <v>22</v>
      </c>
    </row>
    <row r="17" spans="2:15" x14ac:dyDescent="0.2">
      <c r="B17" s="8">
        <v>16</v>
      </c>
      <c r="C17" s="9">
        <v>42723</v>
      </c>
      <c r="D17" s="8">
        <v>9</v>
      </c>
      <c r="E17" s="8">
        <v>8</v>
      </c>
      <c r="F17" s="8">
        <v>7</v>
      </c>
      <c r="G17" s="8">
        <v>6</v>
      </c>
      <c r="H17" s="8">
        <v>7</v>
      </c>
      <c r="I17" s="8">
        <f t="shared" si="3"/>
        <v>37</v>
      </c>
      <c r="J17" s="8">
        <f t="shared" si="2"/>
        <v>13</v>
      </c>
      <c r="K17" s="8">
        <v>137</v>
      </c>
      <c r="L17" s="8">
        <v>13</v>
      </c>
      <c r="M17" s="14">
        <f t="shared" si="4"/>
        <v>200</v>
      </c>
      <c r="N17" s="10">
        <f t="shared" si="1"/>
        <v>87</v>
      </c>
      <c r="O17" s="19" t="s">
        <v>22</v>
      </c>
    </row>
    <row r="18" spans="2:15" x14ac:dyDescent="0.2">
      <c r="B18" s="8">
        <v>17</v>
      </c>
      <c r="C18" s="9">
        <v>42725</v>
      </c>
      <c r="D18" s="8">
        <v>7</v>
      </c>
      <c r="E18" s="8">
        <v>7</v>
      </c>
      <c r="F18" s="8">
        <v>7</v>
      </c>
      <c r="G18" s="8">
        <v>9</v>
      </c>
      <c r="H18" s="8">
        <v>8</v>
      </c>
      <c r="I18" s="8">
        <f t="shared" si="3"/>
        <v>38</v>
      </c>
      <c r="J18" s="8">
        <f t="shared" si="2"/>
        <v>12</v>
      </c>
      <c r="K18" s="8">
        <v>138</v>
      </c>
      <c r="L18" s="8">
        <v>12</v>
      </c>
      <c r="M18" s="14">
        <f t="shared" si="4"/>
        <v>200</v>
      </c>
      <c r="N18" s="10">
        <f t="shared" si="1"/>
        <v>88</v>
      </c>
      <c r="O18" s="19" t="s">
        <v>22</v>
      </c>
    </row>
    <row r="19" spans="2:15" x14ac:dyDescent="0.2">
      <c r="B19" s="8">
        <v>18</v>
      </c>
      <c r="C19" s="9">
        <v>42734</v>
      </c>
      <c r="D19" s="8">
        <v>4</v>
      </c>
      <c r="E19" s="8">
        <v>6</v>
      </c>
      <c r="F19" s="8">
        <v>5</v>
      </c>
      <c r="G19" s="8">
        <v>7</v>
      </c>
      <c r="H19" s="8">
        <v>9</v>
      </c>
      <c r="I19" s="8">
        <f t="shared" si="3"/>
        <v>31</v>
      </c>
      <c r="J19" s="8">
        <f t="shared" si="2"/>
        <v>19</v>
      </c>
      <c r="K19" s="8">
        <v>131</v>
      </c>
      <c r="L19" s="8">
        <v>19</v>
      </c>
      <c r="M19" s="14">
        <f t="shared" si="4"/>
        <v>200</v>
      </c>
      <c r="N19" s="10">
        <f t="shared" si="1"/>
        <v>81</v>
      </c>
      <c r="O19" s="19" t="s">
        <v>22</v>
      </c>
    </row>
    <row r="20" spans="2:15" x14ac:dyDescent="0.2">
      <c r="B20" s="8">
        <v>19</v>
      </c>
      <c r="C20" s="9">
        <v>42739</v>
      </c>
      <c r="D20" s="8">
        <v>7</v>
      </c>
      <c r="E20" s="8">
        <v>10</v>
      </c>
      <c r="F20" s="8">
        <v>9</v>
      </c>
      <c r="G20" s="8">
        <v>9</v>
      </c>
      <c r="H20" s="8">
        <v>10</v>
      </c>
      <c r="I20" s="8">
        <f t="shared" si="3"/>
        <v>45</v>
      </c>
      <c r="J20" s="8">
        <f t="shared" si="2"/>
        <v>5</v>
      </c>
      <c r="K20" s="8">
        <v>145</v>
      </c>
      <c r="L20" s="8">
        <v>5</v>
      </c>
      <c r="M20" s="14">
        <f t="shared" si="4"/>
        <v>200</v>
      </c>
      <c r="N20" s="10">
        <f t="shared" si="1"/>
        <v>95</v>
      </c>
      <c r="O20" s="19" t="s">
        <v>22</v>
      </c>
    </row>
    <row r="21" spans="2:15" x14ac:dyDescent="0.2">
      <c r="B21" s="8">
        <v>20</v>
      </c>
      <c r="C21" s="9">
        <v>42752</v>
      </c>
      <c r="D21" s="8">
        <v>7</v>
      </c>
      <c r="E21" s="8">
        <v>6</v>
      </c>
      <c r="F21" s="8">
        <v>9</v>
      </c>
      <c r="G21" s="8">
        <v>6</v>
      </c>
      <c r="H21" s="8">
        <v>9</v>
      </c>
      <c r="I21" s="8">
        <f t="shared" si="3"/>
        <v>37</v>
      </c>
      <c r="J21" s="8">
        <f t="shared" si="2"/>
        <v>13</v>
      </c>
      <c r="K21" s="8">
        <v>137</v>
      </c>
      <c r="L21" s="8">
        <v>13</v>
      </c>
      <c r="M21" s="14">
        <f t="shared" si="4"/>
        <v>200</v>
      </c>
      <c r="N21" s="10">
        <f t="shared" si="1"/>
        <v>87</v>
      </c>
      <c r="O21" s="19" t="s">
        <v>22</v>
      </c>
    </row>
    <row r="22" spans="2:15" x14ac:dyDescent="0.2">
      <c r="B22" s="8">
        <v>21</v>
      </c>
      <c r="C22" s="9">
        <v>42754</v>
      </c>
      <c r="D22" s="8">
        <v>7</v>
      </c>
      <c r="E22" s="8">
        <v>7</v>
      </c>
      <c r="F22" s="8">
        <v>4</v>
      </c>
      <c r="G22" s="8">
        <v>10</v>
      </c>
      <c r="H22" s="8">
        <v>10</v>
      </c>
      <c r="I22" s="8">
        <f t="shared" si="3"/>
        <v>38</v>
      </c>
      <c r="J22" s="8">
        <f t="shared" si="2"/>
        <v>12</v>
      </c>
      <c r="K22" s="8">
        <v>138</v>
      </c>
      <c r="L22" s="8">
        <v>12</v>
      </c>
      <c r="M22" s="14">
        <f t="shared" si="4"/>
        <v>200</v>
      </c>
      <c r="N22" s="10">
        <f t="shared" si="1"/>
        <v>88</v>
      </c>
      <c r="O22" s="19" t="s">
        <v>22</v>
      </c>
    </row>
    <row r="23" spans="2:15" x14ac:dyDescent="0.2">
      <c r="B23" s="8">
        <v>22</v>
      </c>
      <c r="C23" s="9">
        <v>42767</v>
      </c>
      <c r="D23" s="8">
        <v>9</v>
      </c>
      <c r="E23" s="8">
        <v>10</v>
      </c>
      <c r="F23" s="8">
        <v>9</v>
      </c>
      <c r="G23" s="8">
        <v>10</v>
      </c>
      <c r="H23" s="8">
        <v>8</v>
      </c>
      <c r="I23" s="8">
        <f t="shared" si="3"/>
        <v>46</v>
      </c>
      <c r="J23" s="8">
        <f t="shared" si="2"/>
        <v>4</v>
      </c>
      <c r="K23" s="8">
        <v>146</v>
      </c>
      <c r="L23" s="8">
        <v>4</v>
      </c>
      <c r="M23" s="14">
        <f t="shared" si="4"/>
        <v>200</v>
      </c>
      <c r="N23" s="10">
        <f t="shared" si="1"/>
        <v>96</v>
      </c>
      <c r="O23" s="19" t="s">
        <v>22</v>
      </c>
    </row>
    <row r="24" spans="2:15" x14ac:dyDescent="0.2">
      <c r="B24" s="8">
        <v>23</v>
      </c>
      <c r="C24" s="9">
        <v>42772</v>
      </c>
      <c r="D24" s="8">
        <v>3</v>
      </c>
      <c r="E24" s="8">
        <v>7</v>
      </c>
      <c r="F24" s="8">
        <v>9</v>
      </c>
      <c r="G24" s="8">
        <v>9</v>
      </c>
      <c r="H24" s="8">
        <v>9</v>
      </c>
      <c r="I24" s="8">
        <f t="shared" si="3"/>
        <v>37</v>
      </c>
      <c r="J24" s="8">
        <f t="shared" si="2"/>
        <v>13</v>
      </c>
      <c r="K24" s="8">
        <v>137</v>
      </c>
      <c r="L24" s="8">
        <v>13</v>
      </c>
      <c r="M24" s="14">
        <f t="shared" si="4"/>
        <v>200</v>
      </c>
      <c r="N24" s="10">
        <f t="shared" si="1"/>
        <v>87</v>
      </c>
      <c r="O24" s="19" t="s">
        <v>22</v>
      </c>
    </row>
    <row r="25" spans="2:15" x14ac:dyDescent="0.2">
      <c r="B25" s="8">
        <v>24</v>
      </c>
      <c r="C25" s="9">
        <v>42774</v>
      </c>
      <c r="D25" s="8">
        <v>6</v>
      </c>
      <c r="E25" s="8">
        <v>8</v>
      </c>
      <c r="F25" s="8">
        <v>9</v>
      </c>
      <c r="G25" s="8">
        <v>10</v>
      </c>
      <c r="H25" s="8">
        <v>10</v>
      </c>
      <c r="I25" s="8">
        <f t="shared" si="3"/>
        <v>43</v>
      </c>
      <c r="J25" s="8">
        <f t="shared" si="2"/>
        <v>7</v>
      </c>
      <c r="K25" s="8">
        <v>143</v>
      </c>
      <c r="L25" s="8">
        <v>7</v>
      </c>
      <c r="M25" s="14">
        <f t="shared" si="4"/>
        <v>200</v>
      </c>
      <c r="N25" s="10">
        <f t="shared" si="1"/>
        <v>93</v>
      </c>
      <c r="O25" s="19" t="s">
        <v>22</v>
      </c>
    </row>
    <row r="26" spans="2:15" x14ac:dyDescent="0.2">
      <c r="B26" s="8">
        <v>25</v>
      </c>
      <c r="C26" s="9">
        <v>42779</v>
      </c>
      <c r="D26" s="8">
        <v>7</v>
      </c>
      <c r="E26" s="8">
        <v>9</v>
      </c>
      <c r="F26" s="8">
        <v>8</v>
      </c>
      <c r="G26" s="8">
        <v>8</v>
      </c>
      <c r="H26" s="8">
        <v>8</v>
      </c>
      <c r="I26" s="8">
        <f t="shared" si="3"/>
        <v>40</v>
      </c>
      <c r="J26" s="8">
        <f t="shared" si="2"/>
        <v>10</v>
      </c>
      <c r="K26" s="8">
        <v>140</v>
      </c>
      <c r="L26" s="8">
        <v>10</v>
      </c>
      <c r="M26" s="14">
        <f t="shared" si="4"/>
        <v>200</v>
      </c>
      <c r="N26" s="10">
        <f t="shared" si="1"/>
        <v>90</v>
      </c>
      <c r="O26" s="19" t="s">
        <v>22</v>
      </c>
    </row>
    <row r="27" spans="2:15" x14ac:dyDescent="0.2">
      <c r="B27" s="8">
        <v>26</v>
      </c>
      <c r="C27" s="9">
        <v>42782</v>
      </c>
      <c r="D27" s="8">
        <v>7</v>
      </c>
      <c r="E27" s="8">
        <v>8</v>
      </c>
      <c r="F27" s="8">
        <v>6</v>
      </c>
      <c r="G27" s="8">
        <v>9</v>
      </c>
      <c r="H27" s="8">
        <v>8</v>
      </c>
      <c r="I27" s="8">
        <f t="shared" si="3"/>
        <v>38</v>
      </c>
      <c r="J27" s="8">
        <f t="shared" si="2"/>
        <v>12</v>
      </c>
      <c r="K27" s="8">
        <v>138</v>
      </c>
      <c r="L27" s="8">
        <v>12</v>
      </c>
      <c r="M27" s="14">
        <f t="shared" si="4"/>
        <v>200</v>
      </c>
      <c r="N27" s="10">
        <f t="shared" si="1"/>
        <v>88</v>
      </c>
      <c r="O27" s="19" t="s">
        <v>22</v>
      </c>
    </row>
    <row r="28" spans="2:15" x14ac:dyDescent="0.2">
      <c r="B28" s="8">
        <v>27</v>
      </c>
      <c r="C28" s="9">
        <v>42787</v>
      </c>
      <c r="D28" s="8">
        <v>10</v>
      </c>
      <c r="E28" s="8">
        <v>9</v>
      </c>
      <c r="F28" s="8">
        <v>7</v>
      </c>
      <c r="G28" s="8">
        <v>9</v>
      </c>
      <c r="H28" s="8">
        <v>9</v>
      </c>
      <c r="I28" s="8">
        <f t="shared" si="3"/>
        <v>44</v>
      </c>
      <c r="J28" s="8">
        <f t="shared" si="2"/>
        <v>6</v>
      </c>
      <c r="K28" s="8">
        <v>144</v>
      </c>
      <c r="L28" s="8">
        <v>6</v>
      </c>
      <c r="M28" s="14">
        <f t="shared" si="4"/>
        <v>200</v>
      </c>
      <c r="N28" s="10">
        <f t="shared" si="1"/>
        <v>94</v>
      </c>
      <c r="O28" s="19" t="s">
        <v>13</v>
      </c>
    </row>
    <row r="29" spans="2:15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5" x14ac:dyDescent="0.2">
      <c r="B32" s="3"/>
      <c r="C32" s="3"/>
      <c r="D32" s="3"/>
      <c r="E32" s="3"/>
      <c r="F32" s="3"/>
      <c r="G32" s="3"/>
      <c r="H32" s="3"/>
      <c r="I32" s="3"/>
      <c r="J32" s="2"/>
      <c r="K32" s="3"/>
      <c r="L32" s="2"/>
      <c r="M32" s="3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Akira</vt:lpstr>
      <vt:lpstr>Bailey</vt:lpstr>
      <vt:lpstr>Chilli</vt:lpstr>
      <vt:lpstr>Shib</vt:lpstr>
      <vt:lpstr>Tapas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H.Arnesen</dc:creator>
  <cp:lastModifiedBy>Charlotte H.Arnesen</cp:lastModifiedBy>
  <dcterms:created xsi:type="dcterms:W3CDTF">2018-03-08T09:37:25Z</dcterms:created>
  <dcterms:modified xsi:type="dcterms:W3CDTF">2019-10-31T10:39:10Z</dcterms:modified>
</cp:coreProperties>
</file>